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ф.4-1м" sheetId="1" r:id="rId1"/>
  </sheets>
  <externalReferences>
    <externalReference r:id="rId4"/>
  </externalReferences>
  <definedNames/>
  <calcPr fullCalcOnLoad="1"/>
</workbook>
</file>

<file path=xl/sharedStrings.xml><?xml version="1.0" encoding="utf-8"?>
<sst xmlns="http://schemas.openxmlformats.org/spreadsheetml/2006/main" count="793" uniqueCount="122">
  <si>
    <t>ЗВІТ</t>
  </si>
  <si>
    <t>коди</t>
  </si>
  <si>
    <t>Установа</t>
  </si>
  <si>
    <t>Територія</t>
  </si>
  <si>
    <r>
      <t>Код та назва відомчої класифікації видатків та кредитування державного бюджету</t>
    </r>
    <r>
      <rPr>
        <b/>
        <sz val="8"/>
        <color indexed="8"/>
        <rFont val="Times New Roman"/>
        <family val="1"/>
      </rPr>
      <t xml:space="preserve"> </t>
    </r>
  </si>
  <si>
    <t>Код та назва програмної класифікації видатків та кредитування державного бюджету</t>
  </si>
  <si>
    <t>-</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</si>
  <si>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</si>
  <si>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</si>
  <si>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080800</t>
  </si>
  <si>
    <t>Одиниця виміру: грн коп.</t>
  </si>
  <si>
    <t>Показники</t>
  </si>
  <si>
    <t>Код рядка</t>
  </si>
  <si>
    <t>Затверджено на звітний рік</t>
  </si>
  <si>
    <t>Залишок на початок звітного року</t>
  </si>
  <si>
    <t>Касові за звітний період (рік)</t>
  </si>
  <si>
    <t>Фактичні за звітний період (рік)</t>
  </si>
  <si>
    <t>Залишок на кінець звітного періоду (року)</t>
  </si>
  <si>
    <t>Х</t>
  </si>
  <si>
    <t>010</t>
  </si>
  <si>
    <t>020</t>
  </si>
  <si>
    <t>Оплата праці і нарахування на заробітну плату</t>
  </si>
  <si>
    <t>030</t>
  </si>
  <si>
    <t xml:space="preserve">Оплата праці </t>
  </si>
  <si>
    <t>040</t>
  </si>
  <si>
    <t xml:space="preserve">  Заробітна плата</t>
  </si>
  <si>
    <t>050</t>
  </si>
  <si>
    <t xml:space="preserve">  Грошове  забезпечення військовослужбовців</t>
  </si>
  <si>
    <t>060</t>
  </si>
  <si>
    <t>Нарахування на оплату праці</t>
  </si>
  <si>
    <t>070</t>
  </si>
  <si>
    <t>Використання товарів і послуг</t>
  </si>
  <si>
    <t>080</t>
  </si>
  <si>
    <t>Предмети, матеріали, обладнання та інвентар</t>
  </si>
  <si>
    <t>090</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</si>
  <si>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</si>
  <si>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</si>
  <si>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</si>
  <si>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</si>
  <si>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</si>
  <si>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</si>
  <si>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</si>
  <si>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</si>
  <si>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</si>
  <si>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</si>
  <si>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</si>
  <si>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</si>
  <si>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</si>
  <si>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</si>
  <si>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</si>
  <si>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</si>
  <si>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</si>
  <si>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</si>
  <si>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</si>
  <si>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</si>
  <si>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</si>
  <si>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</si>
  <si>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</si>
  <si>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</si>
  <si>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</si>
  <si>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</si>
  <si>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</si>
  <si>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</si>
  <si>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</si>
  <si>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</si>
  <si>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</si>
  <si>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</si>
  <si>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</si>
  <si>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</si>
  <si>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</si>
  <si>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</si>
  <si>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</si>
  <si>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</si>
  <si>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</si>
  <si>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</si>
  <si>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</si>
  <si>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</si>
  <si>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</si>
  <si>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</si>
  <si>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</si>
  <si>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</si>
  <si>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</si>
  <si>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</si>
  <si>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</si>
  <si>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</si>
  <si>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</si>
  <si>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rPr>
      <t>Надання інших внутрішніх кредитів</t>
    </r>
  </si>
  <si>
    <t>Зовнішнє кредитування</t>
  </si>
  <si>
    <t>Надання зовнішніх кредитів</t>
  </si>
  <si>
    <t>(підпис)</t>
  </si>
  <si>
    <t>(ініціали, прізвище)</t>
  </si>
  <si>
    <t>*До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t>
  </si>
  <si>
    <t>Додаток 5
до Порядку складання фінансової, бюджетної та іншої звітності розпорядниками та одержувачами бюджетних коштів (пункт 2.1)</t>
  </si>
  <si>
    <r>
      <t xml:space="preserve">Періодичність: місячна, квартальна, </t>
    </r>
    <r>
      <rPr>
        <u val="single"/>
        <sz val="8"/>
        <color indexed="8"/>
        <rFont val="Times New Roman"/>
        <family val="1"/>
      </rPr>
      <t>річна</t>
    </r>
    <r>
      <rPr>
        <sz val="8"/>
        <color indexed="8"/>
        <rFont val="Times New Roman"/>
        <family val="1"/>
      </rPr>
      <t>.</t>
    </r>
  </si>
  <si>
    <t>КЕКВ</t>
  </si>
  <si>
    <t>Перераховано залишок</t>
  </si>
  <si>
    <t>Отримано залишок</t>
  </si>
  <si>
    <t xml:space="preserve">Нарахо-вано доходів за звітний період (рік) </t>
  </si>
  <si>
    <t>Надій-шло коштів за звітний період (рік)</t>
  </si>
  <si>
    <t>усього</t>
  </si>
  <si>
    <t>у тому числі на рахунках в установах банків</t>
  </si>
  <si>
    <t>у тому числі</t>
  </si>
  <si>
    <t>у т.ч. проведені за видатками загального фонду</t>
  </si>
  <si>
    <t>перерахо-вані з рахунків в установах банків</t>
  </si>
  <si>
    <t>спрямовано на погашення заборгованості загального фонду</t>
  </si>
  <si>
    <t>у тому числі на рахунках в устано-вах банків</t>
  </si>
  <si>
    <t>у тому числі перера-ховані з рахунків в установах банків</t>
  </si>
  <si>
    <r>
      <t xml:space="preserve">Надходження коштів – </t>
    </r>
    <r>
      <rPr>
        <sz val="8"/>
        <color indexed="8"/>
        <rFont val="Times New Roman"/>
        <family val="1"/>
      </rPr>
      <t>усього</t>
    </r>
  </si>
  <si>
    <t>За послуги, що надаються бюджетними установами згідно з їх основною діяльністю</t>
  </si>
  <si>
    <t>Від додаткової (господарської) діяльності</t>
  </si>
  <si>
    <t>Від оренди майна бюджетних установ</t>
  </si>
  <si>
    <t>Від реалізації в установленому поряду майна (крім нерухомого майна)</t>
  </si>
  <si>
    <t>Фінансування</t>
  </si>
  <si>
    <r>
      <t xml:space="preserve">Видатки - </t>
    </r>
    <r>
      <rPr>
        <sz val="8"/>
        <color indexed="8"/>
        <rFont val="Times New Roman"/>
        <family val="1"/>
      </rPr>
      <t xml:space="preserve"> усього</t>
    </r>
  </si>
  <si>
    <t>у тому числі:</t>
  </si>
  <si>
    <t>Поточні видатки</t>
  </si>
  <si>
    <t>Капітальні трансферти до бюджету розвитку</t>
  </si>
  <si>
    <t>Повернення внутрішніх кредитів</t>
  </si>
  <si>
    <t xml:space="preserve">   Повернення кредитів органами державного управління інших  рівнів</t>
  </si>
  <si>
    <t xml:space="preserve">    Повернення кредитів підприємствами, установами, організаціями</t>
  </si>
  <si>
    <t xml:space="preserve">   Повернення інших внутрішніх кредитів</t>
  </si>
  <si>
    <t>Повернення зовнішніх кредитів</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</si>
</sst>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quot;-&quot;"/>
  </numFmts>
  <fonts count="19">
    <font>
      <sz val="10"/>
      <name val="Arial"/>
      <family val="0"/>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sz val="9"/>
      <color indexed="8"/>
      <name val="Times New Roman"/>
      <family val="1"/>
    </font>
    <font>
      <b/>
      <sz val="8"/>
      <color indexed="8"/>
      <name val="Times New Roman"/>
      <family val="1"/>
    </font>
    <font>
      <b/>
      <i/>
      <sz val="8"/>
      <color indexed="8"/>
      <name val="Times New Roman"/>
      <family val="1"/>
    </font>
    <font>
      <b/>
      <i/>
      <sz val="7"/>
      <color indexed="8"/>
      <name val="Times New Roman"/>
      <family val="1"/>
    </font>
    <font>
      <b/>
      <sz val="9"/>
      <color indexed="8"/>
      <name val="Times New Roman"/>
      <family val="1"/>
    </font>
    <font>
      <u val="single"/>
      <sz val="8"/>
      <color indexed="8"/>
      <name val="Times New Roman"/>
      <family val="1"/>
    </font>
    <font>
      <sz val="6"/>
      <color indexed="8"/>
      <name val="Times New Roman"/>
      <family val="1"/>
    </font>
    <font>
      <i/>
      <sz val="8"/>
      <color indexed="8"/>
      <name val="Times New Roman"/>
      <family val="1"/>
    </font>
    <font>
      <i/>
      <sz val="8"/>
      <name val="Times New Roman"/>
      <family val="1"/>
    </font>
    <font>
      <b/>
      <sz val="8"/>
      <name val="Times New Roman"/>
      <family val="1"/>
    </font>
    <font>
      <b/>
      <sz val="10"/>
      <color indexed="8"/>
      <name val="Times New Roman"/>
      <family val="1"/>
    </font>
    <font>
      <b/>
      <sz val="7"/>
      <color indexed="8"/>
      <name val="Times New Roman"/>
      <family val="1"/>
    </font>
    <font>
      <i/>
      <sz val="7"/>
      <color indexed="8"/>
      <name val="Times New Roman"/>
      <family val="1"/>
    </font>
    <font>
      <sz val="10"/>
      <color indexed="8"/>
      <name val="Times New Roman"/>
      <family val="1"/>
    </font>
  </fonts>
  <fills count="4">
    <fill>
      <patternFill/>
    </fill>
    <fill>
      <patternFill patternType="gray125"/>
    </fill>
    <fill>
      <patternFill patternType="solid">
        <fgColor indexed="9"/>
        <bgColor indexed="64"/>
      </patternFill>
    </fill>
    <fill>
      <patternFill patternType="solid">
        <fgColor indexed="26"/>
        <bgColor indexed="64"/>
      </patternFill>
    </fill>
  </fills>
  <borders count="8">
    <border>
      <left/>
      <right/>
      <top/>
      <bottom/>
      <diagonal/>
    </border>
    <border>
      <left style="double"/>
      <right style="double"/>
      <top style="double"/>
      <bottom style="double"/>
    </border>
    <border>
      <left style="thin"/>
      <right style="thin"/>
      <top style="thin"/>
      <bottom style="thin"/>
    </border>
    <border>
      <left/>
      <right/>
      <top style="thin"/>
      <bottom/>
    </border>
    <border>
      <left/>
      <right/>
      <top/>
      <bottom style="thin"/>
    </border>
    <border>
      <left style="thin"/>
      <right style="thin"/>
      <top style="thin"/>
      <bottom/>
    </border>
    <border>
      <left/>
      <right style="thin"/>
      <top style="thin"/>
      <bottom style="thin"/>
    </border>
    <border>
      <left/>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97">
    <xf numFmtId="0" fontId="0" fillId="0" borderId="0" xfId="0" applyAlignment="1">
      <alignment/>
    </xf>
    <xf numFmtId="0" fontId="1" fillId="0" borderId="0" xfId="0" applyFont="1" applyAlignment="1">
      <alignment/>
    </xf>
    <xf numFmtId="0" fontId="2" fillId="0" borderId="0" xfId="0" applyFont="1" applyAlignment="1">
      <alignment vertical="top" wrapText="1"/>
    </xf>
    <xf numFmtId="0" fontId="3" fillId="0" borderId="0" xfId="0" applyFont="1" applyAlignment="1">
      <alignment/>
    </xf>
    <xf numFmtId="0" fontId="4" fillId="0" borderId="0" xfId="0" applyFont="1" applyAlignment="1">
      <alignment/>
    </xf>
    <xf numFmtId="0" fontId="6" fillId="0" borderId="0" xfId="0" applyFont="1" applyAlignment="1">
      <alignment horizontal="left" vertical="top" wrapText="1"/>
    </xf>
    <xf numFmtId="0" fontId="4" fillId="0" borderId="0" xfId="0" applyFont="1" applyAlignment="1">
      <alignment horizontal="justify" vertical="top" wrapText="1"/>
    </xf>
    <xf numFmtId="0" fontId="6" fillId="0" borderId="1" xfId="0" applyFont="1" applyBorder="1" applyAlignment="1">
      <alignment horizontal="center" vertical="top" wrapText="1"/>
    </xf>
    <xf numFmtId="0" fontId="6" fillId="0" borderId="1" xfId="0" applyFont="1" applyBorder="1" applyAlignment="1">
      <alignment horizontal="center" vertical="center" wrapText="1"/>
    </xf>
    <xf numFmtId="180" fontId="6" fillId="0" borderId="1" xfId="0" applyNumberFormat="1" applyFont="1" applyBorder="1" applyAlignment="1" applyProtection="1">
      <alignment horizontal="right" vertical="center" wrapText="1"/>
      <protection/>
    </xf>
    <xf numFmtId="0" fontId="4" fillId="0" borderId="1" xfId="0" applyFont="1" applyBorder="1" applyAlignment="1">
      <alignment horizontal="center" vertical="center" wrapText="1"/>
    </xf>
    <xf numFmtId="0" fontId="6" fillId="0" borderId="1" xfId="0" applyFont="1" applyBorder="1" applyAlignment="1">
      <alignment vertical="center" wrapText="1"/>
    </xf>
    <xf numFmtId="0" fontId="12" fillId="0" borderId="1" xfId="0" applyFont="1" applyBorder="1" applyAlignment="1">
      <alignment vertical="center" wrapText="1"/>
    </xf>
    <xf numFmtId="0" fontId="12" fillId="0" borderId="1" xfId="0" applyFont="1" applyBorder="1" applyAlignment="1">
      <alignment horizontal="center" vertical="center" wrapText="1"/>
    </xf>
    <xf numFmtId="180" fontId="12" fillId="0" borderId="1" xfId="0" applyNumberFormat="1" applyFont="1" applyBorder="1" applyAlignment="1" applyProtection="1">
      <alignment horizontal="right" vertical="center" wrapText="1"/>
      <protection/>
    </xf>
    <xf numFmtId="0" fontId="4" fillId="0" borderId="1" xfId="0" applyFont="1" applyBorder="1" applyAlignment="1">
      <alignment vertical="center" wrapText="1"/>
    </xf>
    <xf numFmtId="0" fontId="12" fillId="0" borderId="1" xfId="0" applyFont="1" applyBorder="1" applyAlignment="1">
      <alignment horizontal="justify" vertical="center" wrapText="1"/>
    </xf>
    <xf numFmtId="0" fontId="6" fillId="0" borderId="1" xfId="0" applyFont="1" applyBorder="1" applyAlignment="1">
      <alignment horizontal="justify" vertical="center" wrapText="1"/>
    </xf>
    <xf numFmtId="0" fontId="13" fillId="0" borderId="1" xfId="0" applyFont="1" applyBorder="1" applyAlignment="1">
      <alignment vertical="center" wrapText="1"/>
    </xf>
    <xf numFmtId="0" fontId="14" fillId="0" borderId="1" xfId="0" applyFont="1" applyBorder="1" applyAlignment="1">
      <alignment vertical="center" wrapText="1"/>
    </xf>
    <xf numFmtId="0" fontId="5" fillId="0" borderId="1" xfId="0" applyFont="1" applyBorder="1" applyAlignment="1">
      <alignment vertical="center" wrapText="1"/>
    </xf>
    <xf numFmtId="0" fontId="12" fillId="0" borderId="2" xfId="0" applyFont="1" applyBorder="1" applyAlignment="1">
      <alignment vertical="center" wrapText="1"/>
    </xf>
    <xf numFmtId="0" fontId="0" fillId="0" borderId="0" xfId="0" applyAlignment="1">
      <alignment/>
    </xf>
    <xf numFmtId="0" fontId="15" fillId="0" borderId="0" xfId="0" applyFont="1" applyAlignment="1">
      <alignment/>
    </xf>
    <xf numFmtId="0" fontId="4" fillId="0" borderId="0" xfId="0" applyFont="1" applyAlignment="1">
      <alignment/>
    </xf>
    <xf numFmtId="0" fontId="3" fillId="0" borderId="0" xfId="0" applyFont="1" applyAlignment="1">
      <alignment horizontal="center"/>
    </xf>
    <xf numFmtId="0" fontId="6" fillId="0" borderId="0" xfId="0" applyFont="1" applyAlignment="1">
      <alignment horizontal="left" wrapText="1"/>
    </xf>
    <xf numFmtId="0" fontId="4" fillId="0" borderId="1" xfId="0" applyFont="1" applyBorder="1" applyAlignment="1">
      <alignment horizontal="center" vertical="center" wrapText="1"/>
    </xf>
    <xf numFmtId="0" fontId="4" fillId="0" borderId="1" xfId="0" applyFont="1" applyBorder="1" applyAlignment="1">
      <alignment horizontal="center" vertical="top" wrapText="1"/>
    </xf>
    <xf numFmtId="0" fontId="16" fillId="0" borderId="3" xfId="0" applyFont="1" applyBorder="1" applyAlignment="1">
      <alignment horizontal="center" vertical="top"/>
    </xf>
    <xf numFmtId="0" fontId="15" fillId="0" borderId="4" xfId="0" applyFont="1" applyBorder="1" applyAlignment="1">
      <alignment horizontal="center"/>
    </xf>
    <xf numFmtId="0" fontId="3" fillId="0" borderId="4" xfId="0" applyFont="1" applyBorder="1" applyAlignment="1">
      <alignment horizontal="center"/>
    </xf>
    <xf numFmtId="0" fontId="3" fillId="0" borderId="0" xfId="0" applyFont="1" applyBorder="1" applyAlignment="1">
      <alignment/>
    </xf>
    <xf numFmtId="0" fontId="3" fillId="0" borderId="0" xfId="0" applyFont="1" applyAlignment="1">
      <alignment wrapText="1"/>
    </xf>
    <xf numFmtId="0" fontId="3" fillId="0" borderId="0" xfId="0" applyFont="1" applyBorder="1" applyAlignment="1">
      <alignment wrapText="1"/>
    </xf>
    <xf numFmtId="0" fontId="2" fillId="0" borderId="0" xfId="0" applyFont="1" applyAlignment="1">
      <alignment/>
    </xf>
    <xf numFmtId="0" fontId="17" fillId="0" borderId="0" xfId="0" applyFont="1" applyAlignment="1">
      <alignment/>
    </xf>
    <xf numFmtId="0" fontId="12" fillId="0" borderId="0" xfId="0" applyFont="1" applyAlignment="1">
      <alignment/>
    </xf>
    <xf numFmtId="0" fontId="4" fillId="0" borderId="0" xfId="0" applyFont="1" applyAlignment="1" applyProtection="1">
      <alignment horizontal="justify" vertical="top" wrapText="1"/>
      <protection locked="0"/>
    </xf>
    <xf numFmtId="0" fontId="11" fillId="0" borderId="1" xfId="0" applyFont="1" applyBorder="1" applyAlignment="1">
      <alignment horizontal="center" vertical="center" wrapText="1"/>
    </xf>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180" fontId="6" fillId="0" borderId="1" xfId="0" applyNumberFormat="1" applyFont="1" applyBorder="1" applyAlignment="1" applyProtection="1">
      <alignment horizontal="right" vertical="center" wrapText="1"/>
      <protection locked="0"/>
    </xf>
    <xf numFmtId="180" fontId="4" fillId="0" borderId="1" xfId="0" applyNumberFormat="1" applyFont="1" applyBorder="1" applyAlignment="1" applyProtection="1">
      <alignment horizontal="center" vertical="center" wrapText="1"/>
      <protection/>
    </xf>
    <xf numFmtId="0" fontId="4" fillId="0" borderId="1" xfId="0" applyFont="1" applyBorder="1" applyAlignment="1">
      <alignment vertical="top" wrapText="1"/>
    </xf>
    <xf numFmtId="0" fontId="4" fillId="0" borderId="1" xfId="0" applyFont="1" applyBorder="1" applyAlignment="1">
      <alignment horizontal="justify" vertical="top" wrapText="1"/>
    </xf>
    <xf numFmtId="0" fontId="2" fillId="0" borderId="1" xfId="0" applyFont="1" applyBorder="1" applyAlignment="1">
      <alignment vertical="top" wrapText="1"/>
    </xf>
    <xf numFmtId="0" fontId="12" fillId="0" borderId="1" xfId="0" applyFont="1" applyBorder="1" applyAlignment="1">
      <alignment horizontal="center" vertical="center" wrapText="1"/>
    </xf>
    <xf numFmtId="180" fontId="4" fillId="0" borderId="1" xfId="0" applyNumberFormat="1" applyFont="1" applyBorder="1" applyAlignment="1" applyProtection="1">
      <alignment horizontal="right" vertical="center" wrapText="1"/>
      <protection locked="0"/>
    </xf>
    <xf numFmtId="180" fontId="4" fillId="0" borderId="1" xfId="0" applyNumberFormat="1" applyFont="1" applyBorder="1" applyAlignment="1" applyProtection="1">
      <alignment horizontal="right"/>
      <protection locked="0"/>
    </xf>
    <xf numFmtId="180" fontId="12" fillId="0" borderId="1" xfId="0" applyNumberFormat="1" applyFont="1" applyBorder="1" applyAlignment="1" applyProtection="1">
      <alignment horizontal="right" vertical="center" wrapText="1"/>
      <protection locked="0"/>
    </xf>
    <xf numFmtId="0" fontId="4" fillId="0" borderId="1" xfId="0" applyFont="1" applyBorder="1" applyAlignment="1">
      <alignment horizontal="justify" vertical="center" wrapText="1"/>
    </xf>
    <xf numFmtId="0" fontId="7" fillId="0" borderId="1" xfId="0" applyFont="1" applyBorder="1" applyAlignment="1">
      <alignment horizontal="center" vertical="center" wrapText="1"/>
    </xf>
    <xf numFmtId="180" fontId="7" fillId="0" borderId="1" xfId="0" applyNumberFormat="1" applyFont="1" applyBorder="1" applyAlignment="1" applyProtection="1">
      <alignment horizontal="right" vertical="center" wrapText="1"/>
      <protection locked="0"/>
    </xf>
    <xf numFmtId="180" fontId="7" fillId="0" borderId="1" xfId="0" applyNumberFormat="1" applyFont="1" applyBorder="1" applyAlignment="1" applyProtection="1">
      <alignment horizontal="right"/>
      <protection locked="0"/>
    </xf>
    <xf numFmtId="180" fontId="7" fillId="0" borderId="1" xfId="0" applyNumberFormat="1" applyFont="1" applyBorder="1" applyAlignment="1" applyProtection="1">
      <alignment horizontal="right" vertical="top" wrapText="1"/>
      <protection locked="0"/>
    </xf>
    <xf numFmtId="0" fontId="12" fillId="0" borderId="2" xfId="0" applyFont="1" applyBorder="1" applyAlignment="1">
      <alignment horizontal="center" vertical="center" wrapText="1"/>
    </xf>
    <xf numFmtId="2" fontId="12" fillId="0" borderId="2" xfId="0" applyNumberFormat="1" applyFont="1" applyBorder="1" applyAlignment="1" applyProtection="1">
      <alignment horizontal="right" vertical="center" wrapText="1"/>
      <protection locked="0"/>
    </xf>
    <xf numFmtId="2" fontId="4" fillId="0" borderId="2"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6"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horizontal="center" vertical="center" wrapText="1"/>
    </xf>
    <xf numFmtId="0" fontId="18" fillId="0" borderId="2" xfId="0" applyFont="1" applyBorder="1" applyAlignment="1">
      <alignment vertical="center" wrapText="1"/>
    </xf>
    <xf numFmtId="0" fontId="2" fillId="0" borderId="2" xfId="0" applyFont="1" applyBorder="1" applyAlignment="1">
      <alignment vertical="center" wrapText="1"/>
    </xf>
    <xf numFmtId="2" fontId="4" fillId="0" borderId="5" xfId="0" applyNumberFormat="1" applyFont="1" applyBorder="1" applyAlignment="1">
      <alignment horizontal="center" vertical="center" wrapText="1"/>
    </xf>
    <xf numFmtId="2" fontId="4" fillId="0" borderId="6" xfId="0" applyNumberFormat="1" applyFont="1" applyBorder="1" applyAlignment="1">
      <alignment horizontal="center" vertical="center" wrapText="1"/>
    </xf>
    <xf numFmtId="0" fontId="12" fillId="0" borderId="0" xfId="0" applyFont="1" applyBorder="1" applyAlignment="1">
      <alignment vertical="center" wrapText="1"/>
    </xf>
    <xf numFmtId="0" fontId="12" fillId="0" borderId="0" xfId="0" applyFont="1" applyBorder="1" applyAlignment="1">
      <alignment horizontal="center" vertical="center" wrapText="1"/>
    </xf>
    <xf numFmtId="0" fontId="6" fillId="0" borderId="0" xfId="0" applyFont="1" applyBorder="1" applyAlignment="1">
      <alignment horizontal="center" vertical="center" wrapText="1"/>
    </xf>
    <xf numFmtId="0" fontId="0" fillId="0" borderId="0" xfId="0" applyBorder="1" applyAlignment="1">
      <alignment/>
    </xf>
    <xf numFmtId="2" fontId="4" fillId="0" borderId="0" xfId="0" applyNumberFormat="1" applyFont="1" applyBorder="1" applyAlignment="1">
      <alignment horizontal="center" vertical="center" wrapText="1"/>
    </xf>
    <xf numFmtId="0" fontId="3" fillId="0" borderId="0" xfId="0" applyFont="1" applyAlignment="1">
      <alignment/>
    </xf>
    <xf numFmtId="0" fontId="16" fillId="0" borderId="0" xfId="0" applyFont="1" applyBorder="1" applyAlignment="1">
      <alignment horizontal="center" vertical="top"/>
    </xf>
    <xf numFmtId="0" fontId="15" fillId="0" borderId="0" xfId="0" applyFont="1" applyBorder="1" applyAlignment="1">
      <alignment horizontal="center"/>
    </xf>
    <xf numFmtId="0" fontId="1" fillId="0" borderId="0" xfId="0" applyFont="1" applyAlignment="1">
      <alignment horizontal="right"/>
    </xf>
    <xf numFmtId="2" fontId="2" fillId="0" borderId="0" xfId="0" applyNumberFormat="1" applyFont="1" applyFill="1" applyBorder="1" applyAlignment="1" applyProtection="1">
      <alignment horizontal="center" vertical="top"/>
      <protection locked="0"/>
    </xf>
    <xf numFmtId="0" fontId="1" fillId="0" borderId="4" xfId="0" applyFont="1" applyBorder="1" applyAlignment="1">
      <alignment horizontal="left"/>
    </xf>
    <xf numFmtId="0" fontId="6" fillId="0" borderId="0" xfId="0" applyFont="1" applyAlignment="1">
      <alignment horizontal="left" wrapText="1"/>
    </xf>
    <xf numFmtId="0" fontId="8" fillId="0" borderId="7" xfId="0" applyFont="1" applyBorder="1" applyAlignment="1">
      <alignment horizontal="left" wrapText="1"/>
    </xf>
    <xf numFmtId="0" fontId="4" fillId="0" borderId="1" xfId="0" applyFont="1" applyBorder="1" applyAlignment="1">
      <alignment horizontal="center" vertical="center" wrapText="1"/>
    </xf>
    <xf numFmtId="0" fontId="8" fillId="0" borderId="4" xfId="0" applyFont="1" applyBorder="1" applyAlignment="1">
      <alignment horizontal="left" wrapText="1"/>
    </xf>
    <xf numFmtId="0" fontId="7" fillId="0" borderId="7" xfId="0" applyFont="1" applyBorder="1" applyAlignment="1">
      <alignment horizontal="center" vertical="top" wrapText="1"/>
    </xf>
    <xf numFmtId="0" fontId="2" fillId="0" borderId="0" xfId="0" applyFont="1" applyAlignment="1">
      <alignment horizontal="left" vertical="top" wrapText="1"/>
    </xf>
    <xf numFmtId="0" fontId="3" fillId="0" borderId="0" xfId="0" applyFont="1" applyAlignment="1">
      <alignment horizontal="center"/>
    </xf>
    <xf numFmtId="0" fontId="3" fillId="0" borderId="0" xfId="0" applyFont="1" applyAlignment="1">
      <alignment horizontal="right"/>
    </xf>
    <xf numFmtId="0" fontId="4" fillId="0" borderId="0" xfId="0" applyFont="1" applyAlignment="1">
      <alignment horizontal="center"/>
    </xf>
    <xf numFmtId="0" fontId="7" fillId="0" borderId="4" xfId="0" applyFont="1" applyBorder="1" applyAlignment="1">
      <alignment horizontal="center" wrapText="1"/>
    </xf>
    <xf numFmtId="0" fontId="5" fillId="0" borderId="2" xfId="0" applyFont="1" applyBorder="1" applyAlignment="1">
      <alignment horizontal="center" wrapText="1"/>
    </xf>
    <xf numFmtId="0" fontId="5" fillId="0" borderId="2" xfId="0" applyFont="1" applyBorder="1" applyAlignment="1">
      <alignment horizontal="center" vertical="center" wrapText="1"/>
    </xf>
    <xf numFmtId="1" fontId="6" fillId="2" borderId="7" xfId="0" applyNumberFormat="1" applyFont="1" applyFill="1" applyBorder="1" applyAlignment="1" applyProtection="1">
      <alignment horizontal="center" vertical="top" wrapText="1"/>
      <protection/>
    </xf>
    <xf numFmtId="49" fontId="6" fillId="3" borderId="7" xfId="0" applyNumberFormat="1" applyFont="1" applyFill="1" applyBorder="1" applyAlignment="1" applyProtection="1">
      <alignment wrapText="1"/>
      <protection locked="0"/>
    </xf>
    <xf numFmtId="1" fontId="6" fillId="2" borderId="7" xfId="0" applyNumberFormat="1" applyFont="1" applyFill="1" applyBorder="1" applyAlignment="1" applyProtection="1">
      <alignment horizontal="center" wrapText="1"/>
      <protection/>
    </xf>
    <xf numFmtId="0" fontId="11" fillId="0" borderId="1" xfId="0" applyFont="1" applyBorder="1" applyAlignment="1">
      <alignment horizontal="center" vertical="center" wrapText="1"/>
    </xf>
    <xf numFmtId="49" fontId="6" fillId="3" borderId="7" xfId="0" applyNumberFormat="1" applyFont="1" applyFill="1" applyBorder="1" applyAlignment="1" applyProtection="1">
      <alignment horizontal="center" wrapText="1"/>
      <protection locked="0"/>
    </xf>
    <xf numFmtId="0" fontId="2" fillId="0" borderId="1" xfId="0" applyFont="1" applyBorder="1" applyAlignment="1">
      <alignment horizontal="center" vertical="center" wrapText="1"/>
    </xf>
    <xf numFmtId="49" fontId="1" fillId="0" borderId="4" xfId="0" applyNumberFormat="1" applyFont="1" applyBorder="1" applyAlignment="1">
      <alignment horizontal="left"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1044;&#1086;&#1082;&#1091;&#1084;&#1077;&#1085;&#1090;&#1099;\&#1041;&#1040;&#1051;&#1040;&#1053;&#1057;%202016&#1088;\&#1073;&#1072;&#1083;&#1072;&#1085;&#1089;%20&#1079;&#1072;%202016&#1088;\ZV_PIK2016v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Увязка1"/>
      <sheetName val="ЗАПОЛНИТЬ"/>
      <sheetName val="И ЭТО ЗАПОЛНИТЬ"/>
      <sheetName val="Ф1(титул)"/>
      <sheetName val="Ф1"/>
      <sheetName val="Ф1(4стр)"/>
      <sheetName val="д2(ф9)"/>
      <sheetName val="д3"/>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2"/>
      <sheetName val="14.1"/>
      <sheetName val="д14"/>
      <sheetName val="д15_ф5(стр1)"/>
      <sheetName val="д15_ф5(стр2)"/>
      <sheetName val="д16_ф6(стр1)"/>
      <sheetName val="д_16ф6(стр2)"/>
      <sheetName val="д17"/>
      <sheetName val="д18"/>
      <sheetName val="д19"/>
      <sheetName val="д20"/>
      <sheetName val="д20.2"/>
      <sheetName val="д20.3"/>
      <sheetName val="д20.4"/>
      <sheetName val="д20.5"/>
      <sheetName val="д20.6"/>
      <sheetName val="д20.7"/>
      <sheetName val="д21"/>
      <sheetName val="д21.2"/>
      <sheetName val="д22"/>
      <sheetName val="д23"/>
      <sheetName val="д24"/>
      <sheetName val="д25"/>
      <sheetName val="д26"/>
      <sheetName val="д27"/>
      <sheetName val="д28"/>
      <sheetName val="д29"/>
      <sheetName val="д30"/>
      <sheetName val="д31зф"/>
      <sheetName val="д31сф"/>
      <sheetName val="д32"/>
      <sheetName val="д33зф"/>
      <sheetName val="д33сф"/>
      <sheetName val="д34зф"/>
      <sheetName val="д34сф"/>
      <sheetName val="ДовидникКПК"/>
      <sheetName val="ДовидникКФК"/>
      <sheetName val="ДовидникКВК(ГОС)"/>
      <sheetName val="ДляУДК"/>
      <sheetName val="КОПФГ"/>
      <sheetName val="д37"/>
      <sheetName val="f2_dbf"/>
      <sheetName val="f4.1_dbf"/>
      <sheetName val="f4.2_dbf"/>
      <sheetName val="f4.3_dbf"/>
      <sheetName val="f7z_dbf"/>
      <sheetName val="f7s_dbf"/>
      <sheetName val="f2"/>
      <sheetName val="f4.1"/>
      <sheetName val="f4.2"/>
      <sheetName val="f4.3"/>
      <sheetName val="7z"/>
      <sheetName val="7s"/>
    </sheetNames>
    <sheetDataSet>
      <sheetData sheetId="2">
        <row r="3">
          <cell r="B3" t="str">
            <v>Комунальна установа"Вознесенський міський центр первинної медико-санітарної допомоги"</v>
          </cell>
        </row>
        <row r="5">
          <cell r="B5" t="str">
            <v>м.Вознесенськ</v>
          </cell>
        </row>
        <row r="7">
          <cell r="F7">
            <v>2</v>
          </cell>
        </row>
        <row r="9">
          <cell r="H9" t="str">
            <v>-</v>
          </cell>
        </row>
        <row r="10">
          <cell r="H10" t="str">
            <v>15</v>
          </cell>
          <cell r="I10" t="str">
            <v>Орган з питань праці та соціального захисту</v>
          </cell>
        </row>
        <row r="13">
          <cell r="A13" t="str">
            <v>за ЄДРПОУ</v>
          </cell>
          <cell r="B13" t="str">
            <v>38446709</v>
          </cell>
        </row>
        <row r="14">
          <cell r="A14" t="str">
            <v>за КОАТУУ</v>
          </cell>
          <cell r="B14">
            <v>4810200000</v>
          </cell>
        </row>
        <row r="15">
          <cell r="A15" t="str">
            <v>за КОПФГ</v>
          </cell>
          <cell r="B15">
            <v>430</v>
          </cell>
          <cell r="D15" t="str">
            <v>Комунальна організація (установа, заклад)</v>
          </cell>
        </row>
        <row r="17">
          <cell r="B17" t="str">
            <v>2016 р.</v>
          </cell>
        </row>
        <row r="19">
          <cell r="C19" t="str">
            <v>"13" січня 2017 року</v>
          </cell>
        </row>
        <row r="26">
          <cell r="F26" t="str">
            <v>Т.В.Дяченко</v>
          </cell>
        </row>
        <row r="28">
          <cell r="F28" t="str">
            <v>О.В.Качанова</v>
          </cell>
        </row>
        <row r="30">
          <cell r="F30" t="str">
            <v>Керівник </v>
          </cell>
        </row>
        <row r="31">
          <cell r="F31" t="str">
            <v>Головний бухгалтер</v>
          </cell>
        </row>
      </sheetData>
      <sheetData sheetId="9">
        <row r="11">
          <cell r="A11" t="str">
            <v>Організаційно-правова форма господарювання</v>
          </cell>
        </row>
      </sheetData>
      <sheetData sheetId="262">
        <row r="3">
          <cell r="A3" t="str">
            <v>про надходження і використання коштів, отриманих як плата за послуги (форма</v>
          </cell>
          <cell r="C3" t="str">
            <v>№ 4-1д, </v>
          </cell>
          <cell r="D3" t="str">
            <v>№ 4-1м),</v>
          </cell>
        </row>
      </sheetData>
      <sheetData sheetId="298">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99">
        <row r="1">
          <cell r="A1" t="str">
            <v>010000</v>
          </cell>
          <cell r="B1" t="str">
            <v>Державне управління</v>
          </cell>
        </row>
        <row r="2">
          <cell r="A2" t="str">
            <v>010105</v>
          </cell>
          <cell r="B2" t="str">
            <v>Апарат Верховної Ради Автономної Республіки Крим</v>
          </cell>
        </row>
        <row r="3">
          <cell r="A3" t="str">
            <v>010106</v>
          </cell>
          <cell r="B3" t="str">
            <v>Забезпечення діяльності депутатів Автономної Республіки Крим</v>
          </cell>
        </row>
        <row r="4">
          <cell r="A4" t="str">
            <v>010108</v>
          </cell>
          <cell r="B4" t="str">
            <v>Апарат Рахункової палати Верховної Ради Автономної Республіки Крим</v>
          </cell>
        </row>
        <row r="5">
          <cell r="A5" t="str">
            <v>010114</v>
          </cell>
          <cell r="B5" t="str">
            <v>Апарат Ради міністрів Автономної Республіки Крим та її місцевих органів</v>
          </cell>
        </row>
        <row r="6">
          <cell r="A6" t="str">
            <v>010116</v>
          </cell>
          <cell r="B6" t="str">
            <v>Органи місцевого самоврядування</v>
          </cell>
        </row>
        <row r="7">
          <cell r="A7" t="str">
            <v>010117</v>
          </cell>
          <cell r="B7" t="str">
            <v>Органи виконавчої влади в м. Києві</v>
          </cell>
        </row>
        <row r="8">
          <cell r="A8" t="str">
            <v>060000</v>
          </cell>
          <cell r="B8" t="str">
            <v>Правоохоронна діяльність та забезпечення безпеки держави</v>
          </cell>
        </row>
        <row r="9">
          <cell r="A9" t="str">
            <v>060103</v>
          </cell>
          <cell r="B9" t="str">
            <v>Підрозділи дорожньо-патрульної служби та дорожнього нагляду</v>
          </cell>
        </row>
        <row r="10">
          <cell r="A10" t="str">
            <v>060106</v>
          </cell>
          <cell r="B10" t="str">
            <v>Приймальники-розподільники для неповнолітніх</v>
          </cell>
        </row>
        <row r="11">
          <cell r="A11" t="str">
            <v>060107</v>
          </cell>
          <cell r="B11" t="str">
            <v>Спеціальні приймальники-розподільники</v>
          </cell>
        </row>
        <row r="12">
          <cell r="A12" t="str">
            <v>060702</v>
          </cell>
          <cell r="B12" t="str">
            <v>Місцева пожежна охорона</v>
          </cell>
        </row>
        <row r="13">
          <cell r="A13" t="str">
            <v>061002</v>
          </cell>
          <cell r="B13" t="str">
            <v>Спеціальні монтажно-експлуатаційні підрозділи</v>
          </cell>
        </row>
        <row r="14">
          <cell r="A14" t="str">
            <v>061003</v>
          </cell>
          <cell r="B14" t="str">
            <v>Адресно-довідкові бюро</v>
          </cell>
        </row>
        <row r="15">
          <cell r="A15" t="str">
            <v>061007</v>
          </cell>
          <cell r="B15" t="str">
            <v>Інші правоохоронні заходи і заклади</v>
          </cell>
        </row>
        <row r="16">
          <cell r="A16" t="str">
            <v>070000</v>
          </cell>
          <cell r="B16" t="str">
            <v>Освіта</v>
          </cell>
        </row>
        <row r="17">
          <cell r="A17" t="str">
            <v>070101</v>
          </cell>
          <cell r="B17" t="str">
            <v>Дошкільні заклади освіти</v>
          </cell>
        </row>
        <row r="18">
          <cell r="A18" t="str">
            <v>070201</v>
          </cell>
          <cell r="B18" t="str">
            <v>Загальноосвітні школи (в т.ч. школа-дитячий садок, інтернат при школі), спеціалізовані школи, ліцеї, гімназії, колегіуми</v>
          </cell>
        </row>
        <row r="19">
          <cell r="A19" t="str">
            <v>070202</v>
          </cell>
          <cell r="B19" t="str">
            <v>Вечірні (змінні) школи</v>
          </cell>
        </row>
        <row r="20">
          <cell r="A20" t="str">
            <v>070301</v>
          </cell>
          <cell r="B20" t="str">
            <v>Загальноосвітні  школи-інтернати, загальноосвітні санаторні школи-інтернати</v>
          </cell>
        </row>
        <row r="21">
          <cell r="A21" t="str">
            <v>070302</v>
          </cell>
          <cell r="B21" t="str">
            <v>Загальноосвітні школи-інтернати для дітей-сиріт та дітей, які залишилися без піклування батьків</v>
          </cell>
        </row>
        <row r="22">
          <cell r="A22" t="str">
            <v>070303</v>
          </cell>
          <cell r="B22" t="str">
            <v>Дитячі будинки (в т.ч. сімейного типу, прийомні сім'ї)</v>
          </cell>
        </row>
        <row r="23">
          <cell r="A23" t="str">
            <v>070304</v>
          </cell>
          <cell r="B23" t="str">
            <v>Спеціальні загальноосвітні школи-інтернати, школи та інші заклади освіти для дітей з вадами у фізичному чи розумовому розвитку</v>
          </cell>
        </row>
        <row r="24">
          <cell r="A24" t="str">
            <v>070307</v>
          </cell>
          <cell r="B24" t="str">
            <v>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v>
          </cell>
        </row>
        <row r="25">
          <cell r="A25" t="str">
            <v>070401</v>
          </cell>
          <cell r="B25" t="str">
            <v>Позашкільні заклади освіти, заходи із позашкільної роботи з дітьми</v>
          </cell>
        </row>
        <row r="26">
          <cell r="A26" t="str">
            <v>070501</v>
          </cell>
          <cell r="B26" t="str">
            <v>Професійно-технічні  заклади освіти</v>
          </cell>
        </row>
        <row r="27">
          <cell r="A27" t="str">
            <v>070502</v>
          </cell>
          <cell r="B27" t="str">
            <v>Професійно-технічні  училища соціальної реабілітації</v>
          </cell>
        </row>
        <row r="28">
          <cell r="A28" t="str">
            <v>070601</v>
          </cell>
          <cell r="B28" t="str">
            <v>Вищі заклади освіти  І та ІІ рівнів акредитації</v>
          </cell>
        </row>
        <row r="29">
          <cell r="A29" t="str">
            <v>070602</v>
          </cell>
          <cell r="B29" t="str">
            <v>Вищі заклади освіти  ІІІ та ІV рівнів акредитації</v>
          </cell>
        </row>
        <row r="30">
          <cell r="A30" t="str">
            <v>070701</v>
          </cell>
          <cell r="B30" t="str">
            <v>Заклади післядипломної освіти ІІІ-ІV рівнів акредитації (академії, інститути, центри підвищення кваліфікації, перепідготовки, вдосконалення)</v>
          </cell>
        </row>
        <row r="31">
          <cell r="A31" t="str">
            <v>070702</v>
          </cell>
          <cell r="B31" t="str">
            <v>Інші заклади і заходи післядипломної освіти</v>
          </cell>
        </row>
        <row r="32">
          <cell r="A32" t="str">
            <v>070801</v>
          </cell>
          <cell r="B32" t="str">
            <v>Придбання підручників</v>
          </cell>
        </row>
        <row r="33">
          <cell r="A33" t="str">
            <v>070802</v>
          </cell>
          <cell r="B33" t="str">
            <v>Методична робота, інші заходи у сфері народної освіти</v>
          </cell>
        </row>
        <row r="34">
          <cell r="A34" t="str">
            <v>070803</v>
          </cell>
          <cell r="B34" t="str">
            <v>Служби технічного нагляду за будівництвом і капітальним ремонтом</v>
          </cell>
        </row>
        <row r="35">
          <cell r="A35" t="str">
            <v>070804</v>
          </cell>
          <cell r="B35" t="str">
            <v>Централізовані бухгалтерії обласних, міських, районних відділів освіти</v>
          </cell>
        </row>
        <row r="36">
          <cell r="A36" t="str">
            <v>070805</v>
          </cell>
          <cell r="B36" t="str">
            <v>Групи  централізованого господарського обслуговування</v>
          </cell>
        </row>
        <row r="37">
          <cell r="A37" t="str">
            <v>070806</v>
          </cell>
          <cell r="B37" t="str">
            <v>Інші заклади освіти</v>
          </cell>
        </row>
        <row r="38">
          <cell r="A38" t="str">
            <v>070807</v>
          </cell>
          <cell r="B38" t="str">
            <v>Інші  освітні програми</v>
          </cell>
        </row>
        <row r="39">
          <cell r="A39" t="str">
            <v>070808</v>
          </cell>
          <cell r="B39" t="str">
            <v>Допомога дітям-сиротам та дітям, позбавленим батьківського піклування, яким виповнюється 18 років</v>
          </cell>
        </row>
        <row r="40">
          <cell r="A40" t="str">
            <v>070809</v>
          </cell>
          <cell r="B40"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41">
          <cell r="A41" t="str">
            <v>080000</v>
          </cell>
          <cell r="B41" t="str">
            <v>Охорона здоров"я</v>
          </cell>
        </row>
        <row r="42">
          <cell r="A42" t="str">
            <v>080101</v>
          </cell>
          <cell r="B42" t="str">
            <v>Лікарні</v>
          </cell>
        </row>
        <row r="43">
          <cell r="A43" t="str">
            <v>080102</v>
          </cell>
          <cell r="B43" t="str">
            <v>Територіальні медичні об'єднання</v>
          </cell>
        </row>
        <row r="44">
          <cell r="A44" t="str">
            <v>080201</v>
          </cell>
          <cell r="B44" t="str">
            <v>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v>
          </cell>
        </row>
        <row r="45">
          <cell r="A45" t="str">
            <v>080202</v>
          </cell>
          <cell r="B45" t="str">
            <v>Клініки науково-дослідних інститутів</v>
          </cell>
        </row>
        <row r="46">
          <cell r="A46" t="str">
            <v>080203</v>
          </cell>
          <cell r="B46" t="str">
            <v>Перинатальні центри, пологові будинки</v>
          </cell>
        </row>
        <row r="47">
          <cell r="A47" t="str">
            <v>080204</v>
          </cell>
          <cell r="B47" t="str">
            <v>Санаторії для хворих туберкульозом</v>
          </cell>
        </row>
        <row r="48">
          <cell r="A48" t="str">
            <v>080205</v>
          </cell>
          <cell r="B48" t="str">
            <v>Санаторії для дітей та підлітків (нетуберкульозні)</v>
          </cell>
        </row>
        <row r="49">
          <cell r="A49" t="str">
            <v>080206</v>
          </cell>
          <cell r="B49" t="str">
            <v>Санаторії медичної реабілітації</v>
          </cell>
        </row>
        <row r="50">
          <cell r="A50" t="str">
            <v>080207</v>
          </cell>
          <cell r="B50" t="str">
            <v>Будинки дитини</v>
          </cell>
        </row>
        <row r="51">
          <cell r="A51" t="str">
            <v>080208</v>
          </cell>
          <cell r="B51" t="str">
            <v>Станції переливання крові</v>
          </cell>
        </row>
        <row r="52">
          <cell r="A52" t="str">
            <v>080209</v>
          </cell>
          <cell r="B52" t="str">
            <v>Центри екстреної медичної допомоги та медицини катастроф, станції екстреної (швидкої) медичної допомоги</v>
          </cell>
        </row>
        <row r="53">
          <cell r="A53" t="str">
            <v>080300</v>
          </cell>
          <cell r="B53" t="str">
            <v>Поліклініки і амбулаторії (крім спеціалізованих поліклінік та загальних і спеціалізованих стоматологічних поліклінік)</v>
          </cell>
        </row>
        <row r="54">
          <cell r="A54" t="str">
            <v>080400</v>
          </cell>
          <cell r="B54" t="str">
            <v>Спеціалізовані поліклініки (в т.ч. диспансери, медико-санітарні частини, пересувні консультативні діагностичні центри  тощо, які не мають ліжкового фонду)</v>
          </cell>
        </row>
        <row r="55">
          <cell r="A55" t="str">
            <v>080500</v>
          </cell>
          <cell r="B55" t="str">
            <v>Загальні і спеціалізовані стоматологічні поліклініки</v>
          </cell>
        </row>
        <row r="56">
          <cell r="A56" t="str">
            <v>080600</v>
          </cell>
          <cell r="B56" t="str">
            <v>Фельдшерсько-акушерські пункти</v>
          </cell>
        </row>
        <row r="57">
          <cell r="A57" t="str">
            <v>080703</v>
          </cell>
          <cell r="B57" t="str">
            <v>Заходи  боротьби з епідеміями</v>
          </cell>
        </row>
        <row r="58">
          <cell r="A58" t="str">
            <v>080704</v>
          </cell>
          <cell r="B58" t="str">
            <v>Центри здоров'я і заходи у сфері санітарної освіти</v>
          </cell>
        </row>
        <row r="59">
          <cell r="A59" t="str">
            <v>080800</v>
          </cell>
          <cell r="B59" t="str">
            <v>Центри первинної медичної (медико-санітарної) допомоги</v>
          </cell>
        </row>
        <row r="60">
          <cell r="A60" t="str">
            <v>081001</v>
          </cell>
          <cell r="B60" t="str">
            <v>Медико-соціальні експертні комісії</v>
          </cell>
        </row>
        <row r="61">
          <cell r="A61" t="str">
            <v>081002</v>
          </cell>
          <cell r="B61" t="str">
            <v>Інші заходи по охороні здоров'я</v>
          </cell>
        </row>
        <row r="62">
          <cell r="A62" t="str">
            <v>081003</v>
          </cell>
          <cell r="B62"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63">
          <cell r="A63" t="str">
            <v>081006</v>
          </cell>
          <cell r="B63" t="str">
            <v>Програми і централізовані заходи з імунопрофілактики</v>
          </cell>
        </row>
        <row r="64">
          <cell r="A64" t="str">
            <v>081007</v>
          </cell>
          <cell r="B64" t="str">
            <v>Програми і централізовані заходи  боротьби з туберкульозом</v>
          </cell>
        </row>
        <row r="65">
          <cell r="A65" t="str">
            <v>081008</v>
          </cell>
          <cell r="B65" t="str">
            <v>Програми і централізовані заходи  профілактики СНІДу</v>
          </cell>
        </row>
        <row r="66">
          <cell r="A66" t="str">
            <v>081009</v>
          </cell>
          <cell r="B66" t="str">
            <v>Забезпечення централізованих заходів з лікування хворих на цукровий та нецукровий діабет</v>
          </cell>
        </row>
        <row r="67">
          <cell r="A67" t="str">
            <v>081010</v>
          </cell>
          <cell r="B67" t="str">
            <v>Централізовані заходи з лікування онкологічних хворих</v>
          </cell>
        </row>
        <row r="68">
          <cell r="A68" t="str">
            <v>090000</v>
          </cell>
          <cell r="B68" t="str">
            <v>Соціальний захист та соціальне забезпечення</v>
          </cell>
        </row>
        <row r="69">
          <cell r="A69" t="str">
            <v>090201</v>
          </cell>
          <cell r="B69" t="str">
            <v>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v>
          </cell>
        </row>
        <row r="70">
          <cell r="A70" t="str">
            <v>090202</v>
          </cell>
          <cell r="B70" t="str">
            <v>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v>
          </cell>
        </row>
        <row r="71">
          <cell r="A71" t="str">
            <v>090203</v>
          </cell>
          <cell r="B71" t="str">
            <v>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v>
          </cell>
        </row>
        <row r="72">
          <cell r="A72" t="str">
            <v>090204</v>
          </cell>
          <cell r="B72" t="str">
            <v>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v>
          </cell>
        </row>
        <row r="73">
          <cell r="A73" t="str">
            <v>090205</v>
          </cell>
          <cell r="B73" t="str">
            <v>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v>
          </cell>
        </row>
        <row r="74">
          <cell r="A74" t="str">
            <v>090206</v>
          </cell>
          <cell r="B74" t="str">
            <v>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v>
          </cell>
        </row>
        <row r="75">
          <cell r="A75" t="str">
            <v>090207</v>
          </cell>
          <cell r="B75" t="str">
            <v>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76">
          <cell r="A76" t="str">
            <v>090208</v>
          </cell>
          <cell r="B76" t="str">
            <v>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77">
          <cell r="A77" t="str">
            <v>090209</v>
          </cell>
          <cell r="B77" t="str">
            <v>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78">
          <cell r="A78" t="str">
            <v>090210</v>
          </cell>
          <cell r="B78" t="str">
            <v>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v>
          </cell>
        </row>
        <row r="79">
          <cell r="A79" t="str">
            <v>090211</v>
          </cell>
          <cell r="B79" t="str">
            <v>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v>
          </cell>
        </row>
        <row r="80">
          <cell r="A80" t="str">
            <v>090212</v>
          </cell>
          <cell r="B80" t="str">
            <v>Пільги на медичне обслуговування громадянам, які постраждали внаслідок Чорнобильської катастрофи</v>
          </cell>
        </row>
        <row r="81">
          <cell r="A81" t="str">
            <v>090213</v>
          </cell>
          <cell r="B81" t="str">
            <v>Оздоровлення громадян, які постраждали внаслідок Чорнобильської катастрофи</v>
          </cell>
        </row>
        <row r="82">
          <cell r="A82" t="str">
            <v>090214</v>
          </cell>
          <cell r="B82" t="str">
            <v>Пільги окремим категоріям громадян з послуг зв'язку</v>
          </cell>
        </row>
        <row r="83">
          <cell r="A83" t="str">
            <v>090215</v>
          </cell>
          <cell r="B83" t="str">
            <v>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v>
          </cell>
        </row>
        <row r="84">
          <cell r="A84" t="str">
            <v>090216</v>
          </cell>
          <cell r="B84" t="str">
            <v>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v>
          </cell>
        </row>
        <row r="85">
          <cell r="A85" t="str">
            <v>090217</v>
          </cell>
          <cell r="B85"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86">
          <cell r="A86" t="str">
            <v>090302</v>
          </cell>
          <cell r="B86" t="str">
            <v>Допомога у зв'язку з вагітністю і пологами</v>
          </cell>
        </row>
        <row r="87">
          <cell r="A87" t="str">
            <v>090303</v>
          </cell>
          <cell r="B87" t="str">
            <v>Допомога до досягнення дитиною трирічного віку</v>
          </cell>
        </row>
        <row r="88">
          <cell r="A88" t="str">
            <v>090304</v>
          </cell>
          <cell r="B88" t="str">
            <v>Допомога при народженні дитини</v>
          </cell>
        </row>
        <row r="89">
          <cell r="A89" t="str">
            <v>090305</v>
          </cell>
          <cell r="B89" t="str">
            <v>Допомога на дітей, над якими встановлено опіку чи піклування</v>
          </cell>
        </row>
        <row r="90">
          <cell r="A90" t="str">
            <v>090306</v>
          </cell>
          <cell r="B90" t="str">
            <v>Допомога на дітей одиноким матерям</v>
          </cell>
        </row>
        <row r="91">
          <cell r="A91" t="str">
            <v>090307</v>
          </cell>
          <cell r="B91" t="str">
            <v>Тимчасова державна допомога дітям</v>
          </cell>
        </row>
        <row r="92">
          <cell r="A92" t="str">
            <v>090308</v>
          </cell>
          <cell r="B92" t="str">
            <v>Допомога при усиновленні дитини</v>
          </cell>
        </row>
        <row r="93">
          <cell r="A93" t="str">
            <v>090401</v>
          </cell>
          <cell r="B93" t="str">
            <v>Державна соціальна допомога малозабезпеченим сім'ям</v>
          </cell>
        </row>
        <row r="94">
          <cell r="A94" t="str">
            <v>090403</v>
          </cell>
          <cell r="B94" t="str">
            <v>Виплата компенсації реабілітованим</v>
          </cell>
        </row>
        <row r="95">
          <cell r="A95" t="str">
            <v>090405</v>
          </cell>
          <cell r="B95" t="str">
            <v>Субсидії населенню для відшкодування витрат на оплату житлово-комунальних послуг</v>
          </cell>
        </row>
        <row r="96">
          <cell r="A96" t="str">
            <v>090406</v>
          </cell>
          <cell r="B96" t="str">
            <v>Субсидії населенню для відшкодування витрат на придбання твердого та рідкого пічного побутового палива і скрапленого газу</v>
          </cell>
        </row>
        <row r="97">
          <cell r="A97" t="str">
            <v>090407</v>
          </cell>
          <cell r="B97"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98">
          <cell r="A98" t="str">
            <v>090411</v>
          </cell>
          <cell r="B98" t="str">
            <v>Кошти на забезпечення побутовим вугіллям окремих категорій населення</v>
          </cell>
        </row>
        <row r="99">
          <cell r="A99" t="str">
            <v>090412</v>
          </cell>
          <cell r="B99" t="str">
            <v>Інші видатки на соціальний захист населення</v>
          </cell>
        </row>
        <row r="100">
          <cell r="A100" t="str">
            <v>090413</v>
          </cell>
          <cell r="B100" t="str">
            <v>Допомога на догляд за інвалідом І чи ІІ групи внаслідок психічного розладу</v>
          </cell>
        </row>
        <row r="101">
          <cell r="A101" t="str">
            <v>090414</v>
          </cell>
          <cell r="B101"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102">
          <cell r="A102" t="str">
            <v>090416</v>
          </cell>
          <cell r="B102" t="str">
            <v>Інші видатки на соціальний захист ветеранів війни та праці</v>
          </cell>
        </row>
        <row r="103">
          <cell r="A103" t="str">
            <v>090417</v>
          </cell>
          <cell r="B103" t="str">
            <v>Витрати на поховання учасників бойових дій та інвалідів війни</v>
          </cell>
        </row>
        <row r="104">
          <cell r="A104" t="str">
            <v>090501</v>
          </cell>
          <cell r="B104" t="str">
            <v>Організація та проведення громадських робіт</v>
          </cell>
        </row>
        <row r="105">
          <cell r="A105" t="str">
            <v>090601</v>
          </cell>
          <cell r="B105" t="str">
            <v>Будинки-інтернати для малолітніх інвалідів</v>
          </cell>
        </row>
        <row r="106">
          <cell r="A106" t="str">
            <v>090700</v>
          </cell>
          <cell r="B106" t="str">
            <v>Утримання закладів, що надають соціальні послуги дітям, які опинились в складних життєвих обставинах</v>
          </cell>
        </row>
        <row r="107">
          <cell r="A107" t="str">
            <v>090802</v>
          </cell>
          <cell r="B107" t="str">
            <v>Інші програми соціального захисту дітей</v>
          </cell>
        </row>
        <row r="108">
          <cell r="A108" t="str">
            <v>090901</v>
          </cell>
          <cell r="B108" t="str">
            <v>Будинки-інтернати (пансіонати) для літніх людей та інвалідів системи соціального захисту</v>
          </cell>
        </row>
        <row r="109">
          <cell r="A109" t="str">
            <v>090902</v>
          </cell>
          <cell r="B109" t="str">
            <v>Інші будинки-інтернати для літніх людей та інвалідів</v>
          </cell>
        </row>
        <row r="110">
          <cell r="A110" t="str">
            <v>091101</v>
          </cell>
          <cell r="B110" t="str">
            <v>Утримання центрів соціальних служб для сім`ї, дітей   та  молоді</v>
          </cell>
        </row>
        <row r="111">
          <cell r="A111" t="str">
            <v>091102</v>
          </cell>
          <cell r="B111" t="str">
            <v>Програми і заходи центрів соціальних служб для сім`ї, дітей  та  молоді</v>
          </cell>
        </row>
        <row r="112">
          <cell r="A112" t="str">
            <v>091103</v>
          </cell>
          <cell r="B112" t="str">
            <v>Соціальні програми і заходи державних органів у справах молоді</v>
          </cell>
        </row>
        <row r="113">
          <cell r="A113" t="str">
            <v>091104</v>
          </cell>
          <cell r="B113" t="str">
            <v>Соціальні програми і заходи державних органів з питань забезпечення рівних прав та можливостей жінок і чоловіків</v>
          </cell>
        </row>
        <row r="114">
          <cell r="A114" t="str">
            <v>091105</v>
          </cell>
          <cell r="B114" t="str">
            <v>Утримання клубів підлітків за місцем проживання</v>
          </cell>
        </row>
        <row r="115">
          <cell r="A115" t="str">
            <v>091106</v>
          </cell>
          <cell r="B115" t="str">
            <v>Інші видатки</v>
          </cell>
        </row>
        <row r="116">
          <cell r="A116" t="str">
            <v>091107</v>
          </cell>
          <cell r="B116" t="str">
            <v>Соціальні програми і заходи державних органів у справах сім'ї</v>
          </cell>
        </row>
        <row r="117">
          <cell r="A117" t="str">
            <v>091108</v>
          </cell>
          <cell r="B117" t="str">
            <v>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18">
          <cell r="A118" t="str">
            <v>091201</v>
          </cell>
          <cell r="B118" t="str">
            <v>Розселення та облаштування депортованих кримських татар та осіб інших національностей, депортованих з України</v>
          </cell>
        </row>
        <row r="119">
          <cell r="A119" t="str">
            <v>091203</v>
          </cell>
          <cell r="B119" t="str">
            <v>Навчання та трудове влаштування інвалідів</v>
          </cell>
        </row>
        <row r="120">
          <cell r="A120" t="str">
            <v>091204</v>
          </cell>
          <cell r="B120" t="str">
            <v>Територіальні центри соціального обслуговування (надання соціальних послуг)</v>
          </cell>
        </row>
        <row r="121">
          <cell r="A121" t="str">
            <v>091205</v>
          </cell>
          <cell r="B121" t="str">
            <v>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22">
          <cell r="A122" t="str">
            <v>091206</v>
          </cell>
          <cell r="B122" t="str">
            <v>Центри соціальної реабілітації дітей - інвалідів; центри професійної реабілітації інвалідів</v>
          </cell>
        </row>
        <row r="123">
          <cell r="A123" t="str">
            <v>091207</v>
          </cell>
          <cell r="B123" t="str">
            <v>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24">
          <cell r="A124" t="str">
            <v>091209</v>
          </cell>
          <cell r="B124" t="str">
            <v>Фінансова підтримка громадських організацій інвалідів і ветеранів</v>
          </cell>
        </row>
        <row r="125">
          <cell r="A125" t="str">
            <v>091210</v>
          </cell>
          <cell r="B125" t="str">
            <v>Служби технічного нагляду за будівництвом та капітальним ремонтом</v>
          </cell>
        </row>
        <row r="126">
          <cell r="A126" t="str">
            <v>091211</v>
          </cell>
          <cell r="B126" t="str">
            <v>Централізовані бухгалтерії</v>
          </cell>
        </row>
        <row r="127">
          <cell r="A127" t="str">
            <v>091212</v>
          </cell>
          <cell r="B127" t="str">
            <v>Обробка інформації з нарахування та виплати допомог і компенсацій</v>
          </cell>
        </row>
        <row r="128">
          <cell r="A128" t="str">
            <v>091214</v>
          </cell>
          <cell r="B128" t="str">
            <v>Інші установи та заклади</v>
          </cell>
        </row>
        <row r="129">
          <cell r="A129" t="str">
            <v>091300</v>
          </cell>
          <cell r="B129" t="str">
            <v>Державна соціальна допомога інвалідам з дитинства та дітям інвалідам</v>
          </cell>
        </row>
        <row r="130">
          <cell r="A130" t="str">
            <v>091303</v>
          </cell>
          <cell r="B130" t="str">
            <v>Компенсаційні виплати інвалідам на бензин, ремонт, техобслуговування автотранспорту та транспортне обслуговування</v>
          </cell>
        </row>
        <row r="131">
          <cell r="A131" t="str">
            <v>091304</v>
          </cell>
          <cell r="B131" t="str">
            <v>Встановлення телефонів інвалідам І та ІІ груп</v>
          </cell>
        </row>
        <row r="132">
          <cell r="A132" t="str">
            <v>100000</v>
          </cell>
          <cell r="B132" t="str">
            <v>Житлово-комунальне господарство</v>
          </cell>
        </row>
        <row r="133">
          <cell r="A133" t="str">
            <v>100101</v>
          </cell>
          <cell r="B133" t="str">
            <v>Житлово-експлуатаційне господарство</v>
          </cell>
        </row>
        <row r="134">
          <cell r="A134" t="str">
            <v>100102</v>
          </cell>
          <cell r="B134" t="str">
            <v>Капітальний ремонт житлового фонду місцевих органів влади</v>
          </cell>
        </row>
        <row r="135">
          <cell r="A135" t="str">
            <v>100103</v>
          </cell>
          <cell r="B135" t="str">
            <v>Дотація житлово-комунальному господарству</v>
          </cell>
        </row>
        <row r="136">
          <cell r="A136" t="str">
            <v>100105</v>
          </cell>
          <cell r="B136" t="str">
            <v>Видатки на утримання об'єктів соціальної сфери підприємств, що передаються до комунальної власності</v>
          </cell>
        </row>
        <row r="137">
          <cell r="A137" t="str">
            <v>100106</v>
          </cell>
          <cell r="B137" t="str">
            <v>Капітальний ремонт житлового фонду  об'єднань співвласників багатоквартирних будинків</v>
          </cell>
        </row>
        <row r="138">
          <cell r="A138" t="str">
            <v>100201</v>
          </cell>
          <cell r="B138" t="str">
            <v>Теплові мережі</v>
          </cell>
        </row>
        <row r="139">
          <cell r="A139" t="str">
            <v>100202</v>
          </cell>
          <cell r="B139" t="str">
            <v>Водопровідно - каналізаційне господарство</v>
          </cell>
        </row>
        <row r="140">
          <cell r="A140" t="str">
            <v>100203</v>
          </cell>
          <cell r="B140" t="str">
            <v>Благоустрій міст, сіл, селищ</v>
          </cell>
        </row>
        <row r="141">
          <cell r="A141" t="str">
            <v>100205</v>
          </cell>
          <cell r="B141" t="str">
            <v>Газові заводи і газова мережа</v>
          </cell>
        </row>
        <row r="142">
          <cell r="A142" t="str">
            <v>100206</v>
          </cell>
          <cell r="B142" t="str">
            <v>Готельне господарство</v>
          </cell>
        </row>
        <row r="143">
          <cell r="A143" t="str">
            <v>100207</v>
          </cell>
          <cell r="B143" t="str">
            <v>Берегоукріплювальні роботи</v>
          </cell>
        </row>
        <row r="144">
          <cell r="A144" t="str">
            <v>100208</v>
          </cell>
          <cell r="B144" t="str">
            <v>Видатки на впровадження засобів обліку витрат та регулювання споживання води та теплової енергії</v>
          </cell>
        </row>
        <row r="145">
          <cell r="A145" t="str">
            <v>100209</v>
          </cell>
          <cell r="B145" t="str">
            <v>Заходи, пов"язані з поліпшенням питної води</v>
          </cell>
        </row>
        <row r="146">
          <cell r="A146" t="str">
            <v>100301</v>
          </cell>
          <cell r="B146" t="str">
            <v>Збір та вивезення сміття і відходів, експлуатація каналізаційних систем</v>
          </cell>
        </row>
        <row r="147">
          <cell r="A147" t="str">
            <v>100302</v>
          </cell>
          <cell r="B147" t="str">
            <v>Комбінати комунальних підприємств, районні виробничі об'єднання та інші підприємства, установи та організації житлово-комунального господарства</v>
          </cell>
        </row>
        <row r="148">
          <cell r="A148" t="str">
            <v>100303</v>
          </cell>
          <cell r="B148" t="str">
            <v>Ремонтно-будівельні організації житлово-комунального господарства</v>
          </cell>
        </row>
        <row r="149">
          <cell r="A149" t="str">
            <v>100400</v>
          </cell>
          <cell r="B149" t="str">
            <v>Підприємства і організації побутового обслуговування, що входять до комунальної власності</v>
          </cell>
        </row>
        <row r="150">
          <cell r="A150" t="str">
            <v>100601</v>
          </cell>
          <cell r="B150"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обірунтованих витрат на їх  виробн</v>
          </cell>
        </row>
        <row r="151">
          <cell r="A151" t="str">
            <v>100602</v>
          </cell>
          <cell r="B151" t="str">
            <v>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v>
          </cell>
        </row>
        <row r="152">
          <cell r="A152" t="str">
            <v>110000</v>
          </cell>
          <cell r="B152" t="str">
            <v>Культура і мистецтво</v>
          </cell>
        </row>
        <row r="153">
          <cell r="A153" t="str">
            <v>110101</v>
          </cell>
          <cell r="B153" t="str">
            <v>Творчі спілки</v>
          </cell>
        </row>
        <row r="154">
          <cell r="A154" t="str">
            <v>110102</v>
          </cell>
          <cell r="B154" t="str">
            <v>Театри</v>
          </cell>
        </row>
        <row r="155">
          <cell r="A155" t="str">
            <v>110103</v>
          </cell>
          <cell r="B155" t="str">
            <v>Філармонії, музичні колективи і ансамблі та інші мистецькі  заклади та заходи</v>
          </cell>
        </row>
        <row r="156">
          <cell r="A156" t="str">
            <v>110104</v>
          </cell>
          <cell r="B156" t="str">
            <v>Видатки на заходи, передбачені державними і місцевими програмами розвитку культури і мистецтва</v>
          </cell>
        </row>
        <row r="157">
          <cell r="A157" t="str">
            <v>110105</v>
          </cell>
          <cell r="B157" t="str">
            <v>Фінансова підтримка гастрольної діяльності</v>
          </cell>
        </row>
        <row r="158">
          <cell r="A158" t="str">
            <v>110201</v>
          </cell>
          <cell r="B158" t="str">
            <v>Бібліотеки</v>
          </cell>
        </row>
        <row r="159">
          <cell r="A159" t="str">
            <v>110202</v>
          </cell>
          <cell r="B159" t="str">
            <v>Музеї і виставки</v>
          </cell>
        </row>
        <row r="160">
          <cell r="A160" t="str">
            <v>110203</v>
          </cell>
          <cell r="B160" t="str">
            <v>Заповідники</v>
          </cell>
        </row>
        <row r="161">
          <cell r="A161" t="str">
            <v>110204</v>
          </cell>
          <cell r="B161" t="str">
            <v>Палаци і будинки культури, клуби та інші заклади клубного типу</v>
          </cell>
        </row>
        <row r="162">
          <cell r="A162" t="str">
            <v>110205</v>
          </cell>
          <cell r="B162" t="str">
            <v>Школи естетичного виховання дітей</v>
          </cell>
        </row>
        <row r="163">
          <cell r="A163" t="str">
            <v>110300</v>
          </cell>
          <cell r="B163" t="str">
            <v>Кінематографія</v>
          </cell>
        </row>
        <row r="164">
          <cell r="A164" t="str">
            <v>110502</v>
          </cell>
          <cell r="B164" t="str">
            <v>Інші культурно-освітні заклади та заходи</v>
          </cell>
        </row>
        <row r="165">
          <cell r="A165" t="str">
            <v>120000</v>
          </cell>
          <cell r="B165" t="str">
            <v>Засоби масової інформації</v>
          </cell>
        </row>
        <row r="166">
          <cell r="A166" t="str">
            <v>120100</v>
          </cell>
          <cell r="B166" t="str">
            <v>Телебачення і радіомовлення</v>
          </cell>
        </row>
        <row r="167">
          <cell r="A167" t="str">
            <v>120201</v>
          </cell>
          <cell r="B167" t="str">
            <v>Періодичні видання (газети та журнали)</v>
          </cell>
        </row>
        <row r="168">
          <cell r="A168" t="str">
            <v>120300</v>
          </cell>
          <cell r="B168" t="str">
            <v>Книговидання</v>
          </cell>
        </row>
        <row r="169">
          <cell r="A169" t="str">
            <v>120400</v>
          </cell>
          <cell r="B169" t="str">
            <v>Інші засоби масової інформації</v>
          </cell>
        </row>
        <row r="170">
          <cell r="A170" t="str">
            <v>130000</v>
          </cell>
          <cell r="B170" t="str">
            <v>Фізична культура і спорт</v>
          </cell>
        </row>
        <row r="171">
          <cell r="A171" t="str">
            <v>130102</v>
          </cell>
          <cell r="B171" t="str">
            <v>Проведення навчально-тренувальних зборів і змагань</v>
          </cell>
        </row>
        <row r="172">
          <cell r="A172" t="str">
            <v>130104</v>
          </cell>
          <cell r="B172" t="str">
            <v>Видатки на утримання центрів з інвалідного спорту і реабілітаційних шкіл</v>
          </cell>
        </row>
        <row r="173">
          <cell r="A173" t="str">
            <v>130105</v>
          </cell>
          <cell r="B173" t="str">
            <v>Проведення навчально-тренувальних зборів і змагань та заходів з інвалідного спорту</v>
          </cell>
        </row>
        <row r="174">
          <cell r="A174" t="str">
            <v>130106</v>
          </cell>
          <cell r="B174" t="str">
            <v>Проведення навчально-тренувальних зборів і змагань з неолімпійських видів спорту</v>
          </cell>
        </row>
        <row r="175">
          <cell r="A175" t="str">
            <v>130107</v>
          </cell>
          <cell r="B175" t="str">
            <v>Утримання та навчально-тренувальна робота дитячо-юнацьких спортивних шкіл</v>
          </cell>
        </row>
        <row r="176">
          <cell r="A176" t="str">
            <v>130110</v>
          </cell>
          <cell r="B176" t="str">
            <v>Фінансова підтримка спортивних споруд</v>
          </cell>
        </row>
        <row r="177">
          <cell r="A177" t="str">
            <v>130112</v>
          </cell>
          <cell r="B177" t="str">
            <v>Інші видатки</v>
          </cell>
        </row>
        <row r="178">
          <cell r="A178" t="str">
            <v>130113</v>
          </cell>
          <cell r="B178" t="str">
            <v>Централізовані бухгалтерії</v>
          </cell>
        </row>
        <row r="179">
          <cell r="A179" t="str">
            <v>130114</v>
          </cell>
          <cell r="B179" t="str">
            <v>Забезпечення підготовки спортсменів вищих категорій школами вищої спортивної майстерності</v>
          </cell>
        </row>
        <row r="180">
          <cell r="A180" t="str">
            <v>130115</v>
          </cell>
          <cell r="B180" t="str">
            <v>Центри "Спорт для всіх" та заходи з фізичної культури</v>
          </cell>
        </row>
        <row r="181">
          <cell r="A181" t="str">
            <v>130201</v>
          </cell>
          <cell r="B181" t="str">
            <v>Проведення навчально-тренувальних зборів і змагань (які проводяться громадськими організаціями фізкультурно-спортивної спрямованості)</v>
          </cell>
        </row>
        <row r="182">
          <cell r="A182" t="str">
            <v>130202</v>
          </cell>
          <cell r="B182" t="str">
            <v>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v>
          </cell>
        </row>
        <row r="183">
          <cell r="A183" t="str">
            <v>130203</v>
          </cell>
          <cell r="B183" t="str">
            <v>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v>
          </cell>
        </row>
        <row r="184">
          <cell r="A184" t="str">
            <v>130204</v>
          </cell>
          <cell r="B184" t="str">
            <v>Утримання апарату управління громадських фізкультурно-спортивних організацій</v>
          </cell>
        </row>
        <row r="185">
          <cell r="A185" t="str">
            <v>130205</v>
          </cell>
          <cell r="B185" t="str">
            <v>Фінансова підтримка спортивних споруд, які належать громадським організаціям фізкультурно-спортивної спрямованості</v>
          </cell>
        </row>
        <row r="186">
          <cell r="A186" t="str">
            <v>150000</v>
          </cell>
          <cell r="B186" t="str">
            <v>Будівництво</v>
          </cell>
        </row>
        <row r="187">
          <cell r="A187" t="str">
            <v>150101</v>
          </cell>
          <cell r="B187" t="str">
            <v>Капітальні вкладення</v>
          </cell>
        </row>
        <row r="188">
          <cell r="A188" t="str">
            <v>150104</v>
          </cell>
          <cell r="B188" t="str">
            <v>Виплата компенсації на здешевлення вартості будівництва житла молодіжним житловим комплексам</v>
          </cell>
        </row>
        <row r="189">
          <cell r="A189" t="str">
            <v>150107</v>
          </cell>
          <cell r="B189"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v>
          </cell>
        </row>
        <row r="190">
          <cell r="A190" t="str">
            <v>150109</v>
          </cell>
          <cell r="B190" t="str">
            <v>Компенсація селянським (фермерським) господарствам вартості будівництва об'єктів виробничого і невиробничого призначення</v>
          </cell>
        </row>
        <row r="191">
          <cell r="A191" t="str">
            <v>150110</v>
          </cell>
          <cell r="B191" t="str">
            <v>Проведення невідкладних відновлювальних робіт, будівництво та  реконструкція загальноосвітніх навчальних закладів</v>
          </cell>
        </row>
        <row r="192">
          <cell r="A192" t="str">
            <v>150111</v>
          </cell>
          <cell r="B192" t="str">
            <v>Проведення невідкладних відновлювальних робіт, будівництво та  реконструкція спеціалізованих навчальних закладів</v>
          </cell>
        </row>
        <row r="193">
          <cell r="A193" t="str">
            <v>150112</v>
          </cell>
          <cell r="B193" t="str">
            <v>Проведення невідкладних відновлювальних робіт, будівництво та  реконструкція позашкільних  навчальних закладів</v>
          </cell>
        </row>
        <row r="194">
          <cell r="A194" t="str">
            <v>150114</v>
          </cell>
          <cell r="B194" t="str">
            <v>Проведення невідкладних відновлювальних робіт, будівництво та реконструкція лікарень загального профілю</v>
          </cell>
        </row>
        <row r="195">
          <cell r="A195" t="str">
            <v>150115</v>
          </cell>
          <cell r="B195" t="str">
            <v>Завершення проектів газифікації сільських населених пунктів з високим ступенем готовності</v>
          </cell>
        </row>
        <row r="196">
          <cell r="A196" t="str">
            <v>150118</v>
          </cell>
          <cell r="B196" t="str">
            <v>Житлове будівництво та придбання житла для окремих категорій населення</v>
          </cell>
        </row>
        <row r="197">
          <cell r="A197" t="str">
            <v>150119</v>
          </cell>
          <cell r="B197" t="str">
            <v>Проведення невідкладних відновлювальних робіт, будівництво та реконструкція спеціалізованих лікарень  та інших спеціалізованих закладів</v>
          </cell>
        </row>
        <row r="198">
          <cell r="A198" t="str">
            <v>150120</v>
          </cell>
          <cell r="B198" t="str">
            <v>Будівництво та розвиток мережі метрополітенів</v>
          </cell>
        </row>
        <row r="199">
          <cell r="A199" t="str">
            <v>150121</v>
          </cell>
          <cell r="B199" t="str">
            <v>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v>
          </cell>
        </row>
        <row r="200">
          <cell r="A200" t="str">
            <v>150122</v>
          </cell>
          <cell r="B200" t="str">
            <v>Інвестиційні проекти</v>
          </cell>
        </row>
        <row r="201">
          <cell r="A201" t="str">
            <v>150201</v>
          </cell>
          <cell r="B201" t="str">
            <v>Збереження, розвиток, реконструкція та реставрація  пам'яток   історії та культури</v>
          </cell>
        </row>
        <row r="202">
          <cell r="A202" t="str">
            <v>150202</v>
          </cell>
          <cell r="B202" t="str">
            <v>Розробка схем та проектних рішень масового застосування</v>
          </cell>
        </row>
        <row r="203">
          <cell r="A203" t="str">
            <v>150203</v>
          </cell>
          <cell r="B203" t="str">
            <v>Операційні видатки і паспортизація, інвентаризація пам'яток архітектури, премії в галузі архітектури</v>
          </cell>
        </row>
        <row r="204">
          <cell r="A204" t="str">
            <v>160000</v>
          </cell>
          <cell r="B204" t="str">
            <v>Сільське і лісове господарство, рибне господарство та мисливство</v>
          </cell>
        </row>
        <row r="205">
          <cell r="A205" t="str">
            <v>160101</v>
          </cell>
          <cell r="B205" t="str">
            <v>Землеустрій</v>
          </cell>
        </row>
        <row r="206">
          <cell r="A206" t="str">
            <v>160600</v>
          </cell>
          <cell r="B206" t="str">
            <v>Лісове господарство і мисливство</v>
          </cell>
        </row>
        <row r="207">
          <cell r="A207" t="str">
            <v>160903</v>
          </cell>
          <cell r="B207" t="str">
            <v>Програми в галузі сільського господарства, лісового господарства, рибальства та мисливства</v>
          </cell>
        </row>
        <row r="208">
          <cell r="A208" t="str">
            <v>160904</v>
          </cell>
          <cell r="B208"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09">
          <cell r="A209" t="str">
            <v>170000</v>
          </cell>
          <cell r="B209" t="str">
            <v>Транспорт, дорожнє господарство, зв'язок, телекомунікації та інформатика</v>
          </cell>
        </row>
        <row r="210">
          <cell r="A210" t="str">
            <v>170101</v>
          </cell>
          <cell r="B210" t="str">
            <v>Регулювання цін на послуги місцевого автотранспорту</v>
          </cell>
        </row>
        <row r="211">
          <cell r="A211" t="str">
            <v>170102</v>
          </cell>
          <cell r="B211" t="str">
            <v>Коменсаційні виплати на пільговий проїзд автомобільним транспортом окремим категоріям громодян</v>
          </cell>
        </row>
        <row r="212">
          <cell r="A212" t="str">
            <v>170103</v>
          </cell>
          <cell r="B212" t="str">
            <v>Інші заходи у сфері автомобільного транспорту</v>
          </cell>
        </row>
        <row r="213">
          <cell r="A213" t="str">
            <v>170202</v>
          </cell>
          <cell r="B213" t="str">
            <v>Севастопольський морський торговельний порт</v>
          </cell>
        </row>
        <row r="214">
          <cell r="A214" t="str">
            <v>170203</v>
          </cell>
          <cell r="B214" t="str">
            <v>Компенсаційні виплати за пільговий проїзд окремих категорій громадян на водному транспорті</v>
          </cell>
        </row>
        <row r="215">
          <cell r="A215" t="str">
            <v>170302</v>
          </cell>
          <cell r="B215" t="str">
            <v>Компенсаційні виплати за пільговий проїзд окремих категорій громадян на залізничному транспорті</v>
          </cell>
        </row>
        <row r="216">
          <cell r="A216" t="str">
            <v>170303</v>
          </cell>
          <cell r="B216" t="str">
            <v>Регулювання цін на послуги метрополітену</v>
          </cell>
        </row>
        <row r="217">
          <cell r="A217" t="str">
            <v>170601</v>
          </cell>
          <cell r="B217" t="str">
            <v>Регулювання цін на послуги міського електротранспорту</v>
          </cell>
        </row>
        <row r="218">
          <cell r="A218" t="str">
            <v>170602</v>
          </cell>
          <cell r="B218" t="str">
            <v>Компенсаційні виплати на пільговий проїзд електротранспортом окремим категоріям громодян</v>
          </cell>
        </row>
        <row r="219">
          <cell r="A219" t="str">
            <v>170603</v>
          </cell>
          <cell r="B219" t="str">
            <v>Інші заходи у сфері електротранспорту</v>
          </cell>
        </row>
        <row r="220">
          <cell r="A220" t="str">
            <v>170703</v>
          </cell>
          <cell r="B220" t="str">
            <v>Видатки на проведення робіт, пов"язаних з будівництвом, реконструкцією, ремонтом та утриманням автомобільних доріг</v>
          </cell>
        </row>
        <row r="221">
          <cell r="A221" t="str">
            <v>170704</v>
          </cell>
          <cell r="B221"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v>
          </cell>
        </row>
        <row r="222">
          <cell r="A222" t="str">
            <v>170800</v>
          </cell>
          <cell r="B222" t="str">
            <v>Зв'язок</v>
          </cell>
        </row>
        <row r="223">
          <cell r="A223" t="str">
            <v>170901</v>
          </cell>
          <cell r="B223" t="str">
            <v>Національна програма інформатизації</v>
          </cell>
        </row>
        <row r="224">
          <cell r="A224" t="str">
            <v>171000</v>
          </cell>
          <cell r="B224" t="str">
            <v>Діяльність і послуги, не віднесені до інших категорій</v>
          </cell>
        </row>
        <row r="225">
          <cell r="A225" t="str">
            <v>180000</v>
          </cell>
          <cell r="B225" t="str">
            <v>Інші послуги, пов'язані з економічною діяльністю</v>
          </cell>
        </row>
        <row r="226">
          <cell r="A226" t="str">
            <v>180107</v>
          </cell>
          <cell r="B226" t="str">
            <v>Фінансування енергозберігаючих заходів</v>
          </cell>
        </row>
        <row r="227">
          <cell r="A227" t="str">
            <v>180109</v>
          </cell>
          <cell r="B227" t="str">
            <v>Програма стабілізації та соціально-економічного розвитку територій</v>
          </cell>
        </row>
        <row r="228">
          <cell r="A228" t="str">
            <v>180401</v>
          </cell>
          <cell r="B228" t="str">
            <v>Платежі за кредитними угодами, укладеними під гарантії Уряду</v>
          </cell>
        </row>
        <row r="229">
          <cell r="A229" t="str">
            <v>180403</v>
          </cell>
          <cell r="B229"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30">
          <cell r="A230" t="str">
            <v>180404</v>
          </cell>
          <cell r="B230" t="str">
            <v>Підтримка малого і середнього підприємництва</v>
          </cell>
        </row>
        <row r="231">
          <cell r="A231" t="str">
            <v>180405</v>
          </cell>
          <cell r="B231" t="str">
            <v>Видатки на погашення реструктуризованої заборгованості перед комерційними банками та на поповнення їх капіталу</v>
          </cell>
        </row>
        <row r="232">
          <cell r="A232" t="str">
            <v>180409</v>
          </cell>
          <cell r="B232" t="str">
            <v>Внески органів влади Автономної Республіки Крим та органів місцевого самоврядування у статутні капітали суб"єктів підприємницької діяльності</v>
          </cell>
        </row>
        <row r="233">
          <cell r="A233" t="str">
            <v>180410</v>
          </cell>
          <cell r="B233" t="str">
            <v>Інші заходи, пов"язані з економічною діяльністю</v>
          </cell>
        </row>
        <row r="234">
          <cell r="A234" t="str">
            <v>180411</v>
          </cell>
          <cell r="B234"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35">
          <cell r="A235" t="str">
            <v>180412</v>
          </cell>
          <cell r="B235"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36">
          <cell r="A236" t="str">
            <v>200000</v>
          </cell>
          <cell r="B236" t="str">
            <v>Охорона навколишнього природного середовища та ядерна безпека</v>
          </cell>
        </row>
        <row r="237">
          <cell r="A237" t="str">
            <v>200100</v>
          </cell>
          <cell r="B237" t="str">
            <v>Охорона і раціональне використання водних ресурсів</v>
          </cell>
        </row>
        <row r="238">
          <cell r="A238" t="str">
            <v>200200</v>
          </cell>
          <cell r="B238" t="str">
            <v>Охорона і раціональне використання земель</v>
          </cell>
        </row>
        <row r="239">
          <cell r="A239" t="str">
            <v>200300</v>
          </cell>
          <cell r="B239" t="str">
            <v>Створення захисних лісових насаджень та полезахисних лісових смуг</v>
          </cell>
        </row>
        <row r="240">
          <cell r="A240" t="str">
            <v>200400</v>
          </cell>
          <cell r="B240" t="str">
            <v>Охорона і раціональне використання мінеральних ресурсів</v>
          </cell>
        </row>
        <row r="241">
          <cell r="A241" t="str">
            <v>200600</v>
          </cell>
          <cell r="B241" t="str">
            <v>Збереження природно-заповідного фонду</v>
          </cell>
        </row>
        <row r="242">
          <cell r="A242" t="str">
            <v>200700</v>
          </cell>
          <cell r="B242" t="str">
            <v>Інші природоохоронні заходи</v>
          </cell>
        </row>
        <row r="243">
          <cell r="A243" t="str">
            <v>210000</v>
          </cell>
          <cell r="B243" t="str">
            <v>Запобігання та ліквідація надзвичайних ситуацій та наслідків стихійного лиха</v>
          </cell>
        </row>
        <row r="244">
          <cell r="A244" t="str">
            <v>210105</v>
          </cell>
          <cell r="B244" t="str">
            <v>Видатки на запобігання та ліквідацію надзвичайних ситуацій та наслідків стихійного лиха</v>
          </cell>
        </row>
        <row r="245">
          <cell r="A245" t="str">
            <v>210106</v>
          </cell>
          <cell r="B245" t="str">
            <v>Заходи у сфері захисту населення і територій від надзвичайних ситуацій техногенного та природного характеру</v>
          </cell>
        </row>
        <row r="246">
          <cell r="A246" t="str">
            <v>210107</v>
          </cell>
          <cell r="B246" t="str">
            <v>Заходи та роботи з мобілізаційної підготовки місцевого значення</v>
          </cell>
        </row>
        <row r="247">
          <cell r="A247" t="str">
            <v>210110</v>
          </cell>
          <cell r="B247" t="str">
            <v>Заходи з організації рятування на водах</v>
          </cell>
        </row>
        <row r="248">
          <cell r="A248" t="str">
            <v>210120</v>
          </cell>
          <cell r="B248" t="str">
            <v>Видатки на ліквідацію наслідків стихійного лиха, що сталося 23-27 липня 2008 року</v>
          </cell>
        </row>
        <row r="249">
          <cell r="A249" t="str">
            <v>230000</v>
          </cell>
          <cell r="B249" t="str">
            <v>Обслуговування боргу</v>
          </cell>
        </row>
        <row r="250">
          <cell r="A250" t="str">
            <v>240000</v>
          </cell>
          <cell r="B250" t="str">
            <v>Цільові фонди</v>
          </cell>
        </row>
        <row r="251">
          <cell r="A251" t="str">
            <v>240601</v>
          </cell>
          <cell r="B251" t="str">
            <v>Охорона та раціональне використання природних ресурсів</v>
          </cell>
        </row>
        <row r="252">
          <cell r="A252" t="str">
            <v>240602</v>
          </cell>
          <cell r="B252" t="str">
            <v>Утилізація відходів</v>
          </cell>
        </row>
        <row r="253">
          <cell r="A253" t="str">
            <v>240603</v>
          </cell>
          <cell r="B253" t="str">
            <v>Ліквідація іншого забруднення навколишнього природного середовища</v>
          </cell>
        </row>
        <row r="254">
          <cell r="A254" t="str">
            <v>240604</v>
          </cell>
          <cell r="B254" t="str">
            <v>Інша діяльність у сфері охорони навколишнього природного середовища</v>
          </cell>
        </row>
        <row r="255">
          <cell r="A255" t="str">
            <v>240605</v>
          </cell>
          <cell r="B255" t="str">
            <v>Збереження природно-заповідного фонду</v>
          </cell>
        </row>
        <row r="256">
          <cell r="A256" t="str">
            <v>240606</v>
          </cell>
          <cell r="B256" t="str">
            <v>Заходи по заповненню водосховищ</v>
          </cell>
        </row>
        <row r="257">
          <cell r="A257" t="str">
            <v>240800</v>
          </cell>
          <cell r="B257" t="str">
            <v>Інші фонди</v>
          </cell>
        </row>
        <row r="258">
          <cell r="A258" t="str">
            <v>240900</v>
          </cell>
          <cell r="B258"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259">
          <cell r="A259" t="str">
            <v>250000</v>
          </cell>
          <cell r="B259" t="str">
            <v>Видатки, не віднесені до основних груп</v>
          </cell>
        </row>
        <row r="260">
          <cell r="A260" t="str">
            <v>250102</v>
          </cell>
          <cell r="B260" t="str">
            <v>Резервний фонд</v>
          </cell>
        </row>
        <row r="261">
          <cell r="A261" t="str">
            <v>250203</v>
          </cell>
          <cell r="B261" t="str">
            <v>Проведення місцевих виборів</v>
          </cell>
        </row>
        <row r="262">
          <cell r="A262" t="str">
            <v>250205</v>
          </cell>
          <cell r="B262" t="str">
            <v>Проведення референдумів</v>
          </cell>
        </row>
        <row r="263">
          <cell r="A263" t="str">
            <v>250207</v>
          </cell>
          <cell r="B263" t="str">
            <v>Утримання апарату Виборчої комісії Автономної Республіки Крим</v>
          </cell>
        </row>
        <row r="264">
          <cell r="A264" t="str">
            <v>250301</v>
          </cell>
          <cell r="B264" t="str">
            <v>Реверсна дотація</v>
          </cell>
        </row>
        <row r="265">
          <cell r="A265" t="str">
            <v>250302</v>
          </cell>
          <cell r="B265"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266">
          <cell r="A266" t="str">
            <v>250303</v>
          </cell>
          <cell r="B266" t="str">
            <v>Кошти, що передаються за взаємними розрахунками із додаткової дотації до державного бюджету</v>
          </cell>
        </row>
        <row r="267">
          <cell r="A267" t="str">
            <v>250304</v>
          </cell>
          <cell r="B267"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268">
          <cell r="A268" t="str">
            <v>250305</v>
          </cell>
          <cell r="B268"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269">
          <cell r="A269" t="str">
            <v>250307</v>
          </cell>
          <cell r="B269" t="str">
            <v>Кошти, що передаються за взаємними розрахунками до державного бюджету з місцевих бюджетів</v>
          </cell>
        </row>
        <row r="270">
          <cell r="A270" t="str">
            <v>250308</v>
          </cell>
          <cell r="B270" t="str">
            <v>Кошти, що передаються за взаємними розрахунками до місцевих бюджетів з державного бюджету</v>
          </cell>
        </row>
        <row r="271">
          <cell r="A271" t="str">
            <v>250309</v>
          </cell>
          <cell r="B271" t="str">
            <v>Кошти, що передаються за взаємними розрахунками між місцевими бюджетами</v>
          </cell>
        </row>
        <row r="272">
          <cell r="A272" t="str">
            <v>250310</v>
          </cell>
          <cell r="B272"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273">
          <cell r="A273" t="str">
            <v>250313</v>
          </cell>
          <cell r="B273" t="str">
            <v>Стабілізаційна дотація</v>
          </cell>
        </row>
        <row r="274">
          <cell r="A274" t="str">
            <v>250314</v>
          </cell>
          <cell r="B274"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275">
          <cell r="A275" t="str">
            <v>250315</v>
          </cell>
          <cell r="B275" t="str">
            <v>Інші додаткові дотації</v>
          </cell>
        </row>
        <row r="276">
          <cell r="A276" t="str">
            <v>250316</v>
          </cell>
          <cell r="B276" t="str">
            <v>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v>
          </cell>
        </row>
        <row r="277">
          <cell r="A277" t="str">
            <v>250318</v>
          </cell>
          <cell r="B277"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278">
          <cell r="A278" t="str">
            <v>250319</v>
          </cell>
          <cell r="B278" t="str">
            <v>Додаткова дотація з державного бюджету місцевим бюджетам на оплату праці працівників бюджетних установ</v>
          </cell>
        </row>
        <row r="279">
          <cell r="A279" t="str">
            <v>250321</v>
          </cell>
          <cell r="B279" t="str">
            <v>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v>
          </cell>
        </row>
        <row r="280">
          <cell r="A280" t="str">
            <v>250322</v>
          </cell>
          <cell r="B280"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281">
          <cell r="A281" t="str">
            <v>250323</v>
          </cell>
          <cell r="B281" t="str">
            <v>Субвенція на утримання об"єктів спільного користування чи ліквідацію негативних наслідків діяльності об"єктів спільного користування</v>
          </cell>
        </row>
        <row r="282">
          <cell r="A282" t="str">
            <v>250324</v>
          </cell>
          <cell r="B282" t="str">
            <v>Субвенція іншим бюджетам на виконання інвестиційних проектів</v>
          </cell>
        </row>
        <row r="283">
          <cell r="A283" t="str">
            <v>250326</v>
          </cell>
          <cell r="B28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v>
          </cell>
        </row>
        <row r="284">
          <cell r="A284" t="str">
            <v>250328</v>
          </cell>
          <cell r="B284"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v>
          </cell>
        </row>
        <row r="285">
          <cell r="A285" t="str">
            <v>250329</v>
          </cell>
          <cell r="B285" t="str">
            <v>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v>
          </cell>
        </row>
        <row r="286">
          <cell r="A286" t="str">
            <v>250330</v>
          </cell>
          <cell r="B286"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287">
          <cell r="A287" t="str">
            <v>250331</v>
          </cell>
          <cell r="B287" t="str">
            <v>Додаткова дотація з державного бюджету місцевим бюджетам на покращення надання соціальних послуг найуразливішим верствам населення</v>
          </cell>
        </row>
        <row r="288">
          <cell r="A288" t="str">
            <v>250333</v>
          </cell>
          <cell r="B288" t="str">
            <v>Додаткова дотація з державного бюджету місцевим бюджетам на виплату допомоги по догляду за інвалідом І чи ІІ групи внаслідок психічного розладу</v>
          </cell>
        </row>
        <row r="289">
          <cell r="A289" t="str">
            <v>250334</v>
          </cell>
          <cell r="B289"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v>
          </cell>
        </row>
        <row r="290">
          <cell r="A290" t="str">
            <v>250335</v>
          </cell>
          <cell r="B290"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v>
          </cell>
        </row>
        <row r="291">
          <cell r="A291" t="str">
            <v>250336</v>
          </cell>
          <cell r="B291" t="str">
            <v>Освітня субвенція з державного бюджету місцевим бюджетам</v>
          </cell>
        </row>
        <row r="292">
          <cell r="A292" t="str">
            <v>250337</v>
          </cell>
          <cell r="B292" t="str">
            <v>Субвенція з державного бюджету місцевим бюджетам на проведення заходів з відзначення 200-річчя від дня народження Тараса Шевченка</v>
          </cell>
        </row>
        <row r="293">
          <cell r="A293" t="str">
            <v>250339</v>
          </cell>
          <cell r="B293" t="str">
            <v>Медична субвенція з державного бюджету місцевим бюджетам</v>
          </cell>
        </row>
        <row r="294">
          <cell r="A294" t="str">
            <v>250341</v>
          </cell>
          <cell r="B294" t="str">
            <v>Субвенція з державного бюджету місцевим бюджетам на формування інфраструктури об'єднаних територіальних громад</v>
          </cell>
        </row>
        <row r="295">
          <cell r="A295" t="str">
            <v>250342</v>
          </cell>
          <cell r="B295"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296">
          <cell r="A296" t="str">
            <v>250343</v>
          </cell>
          <cell r="B296" t="str">
            <v>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v>
          </cell>
        </row>
        <row r="297">
          <cell r="A297" t="str">
            <v>250344</v>
          </cell>
          <cell r="B297" t="str">
            <v>Субвенція з місцевого бюджету державному бюджету на виконання програм соціально-економічного та культурного розвитку регіонів</v>
          </cell>
        </row>
        <row r="298">
          <cell r="A298" t="str">
            <v>250346</v>
          </cell>
          <cell r="B298"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299">
          <cell r="A299" t="str">
            <v>250347</v>
          </cell>
          <cell r="B299" t="str">
            <v>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v>
          </cell>
        </row>
        <row r="300">
          <cell r="A300" t="str">
            <v>250348</v>
          </cell>
          <cell r="B300" t="str">
            <v>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v>
          </cell>
        </row>
        <row r="301">
          <cell r="A301" t="str">
            <v>250349</v>
          </cell>
          <cell r="B301" t="str">
            <v>Субвенція з державного бюджету місцевим бюджетам на капітальний ремонт систем централізованого водопостачання та водовідведення</v>
          </cell>
        </row>
        <row r="302">
          <cell r="A302" t="str">
            <v>250352</v>
          </cell>
          <cell r="B302"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03">
          <cell r="A303" t="str">
            <v>250353</v>
          </cell>
          <cell r="B303" t="str">
            <v>Субвенція за рахунок залишку коштів медичної субвенції з державного бюджету місцевим бюджетам, що утворився на початок бюджетного періоду</v>
          </cell>
        </row>
        <row r="304">
          <cell r="A304" t="str">
            <v>250355</v>
          </cell>
          <cell r="B304"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05">
          <cell r="A305" t="str">
            <v>250356</v>
          </cell>
          <cell r="B305" t="str">
            <v>Субвенція з державного бюджету обласному бюджету Львівської області на завершення реконструкції Львівського обласного перинатального центру</v>
          </cell>
        </row>
        <row r="306">
          <cell r="A306" t="str">
            <v>250357</v>
          </cell>
          <cell r="B306"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07">
          <cell r="A307" t="str">
            <v>250359</v>
          </cell>
          <cell r="B307"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08">
          <cell r="A308" t="str">
            <v>250360</v>
          </cell>
          <cell r="B308"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09">
          <cell r="A309" t="str">
            <v>250361</v>
          </cell>
          <cell r="B309"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10">
          <cell r="A310" t="str">
            <v>250362</v>
          </cell>
          <cell r="B310"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11">
          <cell r="A311" t="str">
            <v>250363</v>
          </cell>
          <cell r="B311"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12">
          <cell r="A312" t="str">
            <v>250366</v>
          </cell>
          <cell r="B312" t="str">
            <v>Субвенція з державного бюджету місцевим бюджетам на здійснення заходів щодо соціально-економічного розвитку окремих територій</v>
          </cell>
        </row>
        <row r="313">
          <cell r="A313" t="str">
            <v>250370</v>
          </cell>
          <cell r="B313"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v>
          </cell>
        </row>
        <row r="314">
          <cell r="A314" t="str">
            <v>250371</v>
          </cell>
          <cell r="B314"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15">
          <cell r="A315" t="str">
            <v>250372</v>
          </cell>
          <cell r="B315" t="str">
            <v>Субвенція з державного бюджету місцевим бюджетам на придбання медичного автотранспорту та обладнання для закладів охорони здоров'я</v>
          </cell>
        </row>
        <row r="316">
          <cell r="A316" t="str">
            <v>250373</v>
          </cell>
          <cell r="B316" t="str">
            <v>Субвенція з державного бюджету міському бюджету  міста Києва для здійснення заходів з деодорації на спорудах Бортницької станції аерації</v>
          </cell>
        </row>
        <row r="317">
          <cell r="A317" t="str">
            <v>250376</v>
          </cell>
          <cell r="B317"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v>
          </cell>
        </row>
        <row r="318">
          <cell r="A318" t="str">
            <v>250380</v>
          </cell>
          <cell r="B318" t="str">
            <v>Інші субвенції</v>
          </cell>
        </row>
        <row r="319">
          <cell r="A319" t="str">
            <v>250382</v>
          </cell>
          <cell r="B319"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20">
          <cell r="A320" t="str">
            <v>250383</v>
          </cell>
          <cell r="B320" t="str">
            <v>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v>
          </cell>
        </row>
        <row r="321">
          <cell r="A321" t="str">
            <v>250384</v>
          </cell>
          <cell r="B321" t="str">
            <v>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v>
          </cell>
        </row>
        <row r="322">
          <cell r="A322" t="str">
            <v>250388</v>
          </cell>
          <cell r="B322" t="str">
            <v>Субвенція з державного бюджету місцевим бюджетам на проведення виборів депутатів місцевих рад та сільських, селищних, міських голів</v>
          </cell>
        </row>
        <row r="323">
          <cell r="A323" t="str">
            <v>250389</v>
          </cell>
          <cell r="B323" t="str">
            <v>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v>
          </cell>
        </row>
        <row r="324">
          <cell r="A324" t="str">
            <v>250390</v>
          </cell>
          <cell r="B324" t="str">
            <v>Субвенція з державного бюджету обласному бюджету Одеської області на придбання медичного обладнання для Одеської обласної дитячої клінічної лікарні</v>
          </cell>
        </row>
        <row r="325">
          <cell r="A325" t="str">
            <v>250402</v>
          </cell>
          <cell r="B325"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виплатах</v>
          </cell>
        </row>
        <row r="326">
          <cell r="A326" t="str">
            <v>250403</v>
          </cell>
          <cell r="B326" t="str">
            <v>Видатки на покриття інших заборгованостей, що виникли у попередні роки</v>
          </cell>
        </row>
        <row r="327">
          <cell r="A327" t="str">
            <v>250404</v>
          </cell>
          <cell r="B327" t="str">
            <v>Інші видатки</v>
          </cell>
        </row>
        <row r="328">
          <cell r="A328" t="str">
            <v>250405</v>
          </cell>
          <cell r="B328" t="str">
            <v>Видатки на будівництво та реконструкцію релігійних споруд</v>
          </cell>
        </row>
        <row r="329">
          <cell r="A329" t="str">
            <v>250406</v>
          </cell>
          <cell r="B329" t="str">
            <v>Видатки на реалізацію програм допомоги і грантів міжнародних фінансових організацій та європейського Союзу</v>
          </cell>
        </row>
        <row r="330">
          <cell r="A330" t="str">
            <v>250500</v>
          </cell>
          <cell r="B330"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31">
          <cell r="A331" t="str">
            <v>250901</v>
          </cell>
          <cell r="B331" t="str">
            <v>Впровадження проектів розвитку за рахунок коштів, залучених державою</v>
          </cell>
        </row>
        <row r="332">
          <cell r="A332" t="str">
            <v>250902</v>
          </cell>
          <cell r="B332" t="str">
            <v>Повернення позик, наданих для впровадження проектів розвитку за рахунок коштів, залучених державою</v>
          </cell>
        </row>
        <row r="333">
          <cell r="A333" t="str">
            <v>250903</v>
          </cell>
          <cell r="B333" t="str">
            <v>Надання бюджетних позичок субієктам підприємницької діяльності</v>
          </cell>
        </row>
        <row r="334">
          <cell r="A334" t="str">
            <v>250904</v>
          </cell>
          <cell r="B334" t="str">
            <v>Повернення бюджетних позичок</v>
          </cell>
        </row>
        <row r="335">
          <cell r="A335" t="str">
            <v>250905</v>
          </cell>
          <cell r="B335"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36">
          <cell r="A336" t="str">
            <v>250907</v>
          </cell>
          <cell r="B336"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37">
          <cell r="A337" t="str">
            <v>250908</v>
          </cell>
          <cell r="B337" t="str">
            <v>Надання пільгового довгострокового кредиту громадянам на будівництво (реконструкцію) та  придбання житла</v>
          </cell>
        </row>
        <row r="338">
          <cell r="A338" t="str">
            <v>250909</v>
          </cell>
          <cell r="B338" t="str">
            <v>Повернення коштів, наданих для кредитування  громадян на будівництво (реконструкцію) та придбання житла</v>
          </cell>
        </row>
        <row r="339">
          <cell r="A339" t="str">
            <v>250910</v>
          </cell>
          <cell r="B339" t="str">
            <v>Надання пільгового кредиту членам житлово-будівельних кооперативів</v>
          </cell>
        </row>
        <row r="340">
          <cell r="A340" t="str">
            <v>250911</v>
          </cell>
          <cell r="B340" t="str">
            <v>Надання державного пільгового кредиту індивідуальним сільським забудовникам</v>
          </cell>
        </row>
        <row r="341">
          <cell r="A341" t="str">
            <v>250912</v>
          </cell>
          <cell r="B341" t="str">
            <v>Повернення коштів, наданих для кредитування індивідуальних сільських забудовників</v>
          </cell>
        </row>
        <row r="342">
          <cell r="A342" t="str">
            <v>250913</v>
          </cell>
          <cell r="B342"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43">
          <cell r="A343" t="str">
            <v>250914</v>
          </cell>
          <cell r="B343" t="str">
            <v>Витрати, пов'язані з наданням та обслуговуванням державних пільгових кредитів, наданих індивідуальним сільським забудовникам</v>
          </cell>
        </row>
        <row r="344">
          <cell r="A344" t="str">
            <v>250915</v>
          </cell>
          <cell r="B344"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v>
          </cell>
        </row>
        <row r="345">
          <cell r="A345" t="str">
            <v>-</v>
          </cell>
          <cell r="B345" t="str">
            <v>-</v>
          </cell>
        </row>
      </sheetData>
      <sheetData sheetId="300">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06"/>
  <sheetViews>
    <sheetView tabSelected="1" workbookViewId="0" topLeftCell="A2">
      <selection activeCell="E31" sqref="E31"/>
    </sheetView>
  </sheetViews>
  <sheetFormatPr defaultColWidth="9.140625" defaultRowHeight="12.75"/>
  <cols>
    <col min="1" max="1" width="19.00390625" style="0" customWidth="1"/>
    <col min="3" max="3" width="7.00390625" style="0" customWidth="1"/>
    <col min="4" max="4" width="8.7109375" style="0" customWidth="1"/>
    <col min="7" max="7" width="7.7109375" style="0" customWidth="1"/>
    <col min="8" max="8" width="7.57421875" style="0" customWidth="1"/>
    <col min="12" max="12" width="6.28125" style="0" customWidth="1"/>
    <col min="13" max="14" width="9.140625" style="0" hidden="1" customWidth="1"/>
    <col min="15" max="15" width="8.8515625" style="0" customWidth="1"/>
    <col min="17" max="17" width="7.7109375" style="0" customWidth="1"/>
    <col min="18" max="18" width="5.421875" style="0" customWidth="1"/>
  </cols>
  <sheetData>
    <row r="1" spans="1:18" ht="15">
      <c r="A1" s="1"/>
      <c r="B1" s="1"/>
      <c r="C1" s="1"/>
      <c r="D1" s="1"/>
      <c r="E1" s="1"/>
      <c r="F1" s="1"/>
      <c r="G1" s="1"/>
      <c r="H1" s="1"/>
      <c r="I1" s="1"/>
      <c r="J1" s="1"/>
      <c r="K1" s="2"/>
      <c r="L1" s="2"/>
      <c r="M1" s="83" t="s">
        <v>92</v>
      </c>
      <c r="N1" s="83"/>
      <c r="O1" s="83"/>
      <c r="P1" s="83"/>
      <c r="Q1" s="83"/>
      <c r="R1" s="83"/>
    </row>
    <row r="2" spans="1:18" ht="15">
      <c r="A2" s="1"/>
      <c r="B2" s="1"/>
      <c r="C2" s="1"/>
      <c r="D2" s="1"/>
      <c r="E2" s="1"/>
      <c r="F2" s="1"/>
      <c r="G2" s="1"/>
      <c r="H2" s="1"/>
      <c r="I2" s="1"/>
      <c r="J2" s="2"/>
      <c r="K2" s="2"/>
      <c r="L2" s="2"/>
      <c r="M2" s="83"/>
      <c r="N2" s="83"/>
      <c r="O2" s="83"/>
      <c r="P2" s="83"/>
      <c r="Q2" s="83"/>
      <c r="R2" s="83"/>
    </row>
    <row r="3" spans="1:18" ht="14.25">
      <c r="A3" s="84" t="s">
        <v>0</v>
      </c>
      <c r="B3" s="84"/>
      <c r="C3" s="84"/>
      <c r="D3" s="84"/>
      <c r="E3" s="84"/>
      <c r="F3" s="84"/>
      <c r="G3" s="84"/>
      <c r="H3" s="84"/>
      <c r="I3" s="84"/>
      <c r="J3" s="84"/>
      <c r="K3" s="84"/>
      <c r="L3" s="84"/>
      <c r="M3" s="84"/>
      <c r="N3" s="84"/>
      <c r="O3" s="84"/>
      <c r="P3" s="84"/>
      <c r="Q3" s="84"/>
      <c r="R3" s="84"/>
    </row>
    <row r="4" spans="1:18" ht="15">
      <c r="A4" s="85" t="str">
        <f>IF('[1]ЗАПОЛНИТЬ'!$F$7=1,CONCATENATE('[1]шапки'!A3),CONCATENATE('[1]шапки'!A3,'[1]шапки'!C3))</f>
        <v>про надходження і використання коштів, отриманих як плата за послуги (форма№ 4-1д, </v>
      </c>
      <c r="B4" s="85"/>
      <c r="C4" s="85"/>
      <c r="D4" s="85"/>
      <c r="E4" s="85"/>
      <c r="F4" s="85"/>
      <c r="G4" s="85"/>
      <c r="H4" s="85"/>
      <c r="I4" s="85"/>
      <c r="J4" s="85"/>
      <c r="K4" s="31" t="str">
        <f>IF('[1]ЗАПОЛНИТЬ'!$F$7=1,'[1]шапки'!C3,'[1]шапки'!D3)</f>
        <v>№ 4-1м),</v>
      </c>
      <c r="L4" s="25">
        <f>IF('[1]ЗАПОЛНИТЬ'!$F$7=1,'[1]шапки'!D3,"")</f>
      </c>
      <c r="M4" s="32"/>
      <c r="N4" s="1"/>
      <c r="O4" s="3"/>
      <c r="P4" s="3"/>
      <c r="Q4" s="3"/>
      <c r="R4" s="3"/>
    </row>
    <row r="5" spans="1:18" ht="15">
      <c r="A5" s="33"/>
      <c r="B5" s="33"/>
      <c r="C5" s="33"/>
      <c r="D5" s="33"/>
      <c r="E5" s="32"/>
      <c r="F5" s="32"/>
      <c r="G5" s="34"/>
      <c r="H5" s="34"/>
      <c r="I5" s="1"/>
      <c r="J5" s="32"/>
      <c r="K5" s="3"/>
      <c r="L5" s="3"/>
      <c r="M5" s="3"/>
      <c r="N5" s="3"/>
      <c r="O5" s="3"/>
      <c r="P5" s="3"/>
      <c r="Q5" s="3"/>
      <c r="R5" s="3"/>
    </row>
    <row r="6" spans="1:18" ht="14.25">
      <c r="A6" s="84" t="str">
        <f>CONCATENATE("за ",'[1]ЗАПОЛНИТЬ'!$B$17," ",'[1]ЗАПОЛНИТЬ'!$C$17)</f>
        <v>за 2016 р. </v>
      </c>
      <c r="B6" s="84"/>
      <c r="C6" s="84"/>
      <c r="D6" s="84"/>
      <c r="E6" s="84"/>
      <c r="F6" s="84"/>
      <c r="G6" s="84"/>
      <c r="H6" s="84"/>
      <c r="I6" s="84"/>
      <c r="J6" s="84"/>
      <c r="K6" s="84"/>
      <c r="L6" s="84"/>
      <c r="M6" s="84"/>
      <c r="N6" s="84"/>
      <c r="O6" s="84"/>
      <c r="P6" s="84"/>
      <c r="Q6" s="84"/>
      <c r="R6" s="84"/>
    </row>
    <row r="7" spans="1:18" ht="12.75">
      <c r="A7" s="4"/>
      <c r="B7" s="4"/>
      <c r="C7" s="4"/>
      <c r="D7" s="4"/>
      <c r="E7" s="4"/>
      <c r="F7" s="4"/>
      <c r="G7" s="4"/>
      <c r="H7" s="4"/>
      <c r="I7" s="4"/>
      <c r="J7" s="4"/>
      <c r="K7" s="4"/>
      <c r="L7" s="4"/>
      <c r="M7" s="4"/>
      <c r="N7" s="4"/>
      <c r="O7" s="4"/>
      <c r="P7" s="4"/>
      <c r="Q7" s="4"/>
      <c r="R7" s="4"/>
    </row>
    <row r="8" spans="1:18" ht="12.75">
      <c r="A8" s="4"/>
      <c r="B8" s="4"/>
      <c r="C8" s="4"/>
      <c r="D8" s="4"/>
      <c r="E8" s="4"/>
      <c r="F8" s="4"/>
      <c r="G8" s="4"/>
      <c r="H8" s="4"/>
      <c r="I8" s="4"/>
      <c r="J8" s="4"/>
      <c r="K8" s="4"/>
      <c r="L8" s="4"/>
      <c r="M8" s="4"/>
      <c r="N8" s="4"/>
      <c r="O8" s="4"/>
      <c r="P8" s="4"/>
      <c r="Q8" s="86" t="s">
        <v>1</v>
      </c>
      <c r="R8" s="86"/>
    </row>
    <row r="9" spans="1:18" ht="12.75">
      <c r="A9" s="26" t="s">
        <v>2</v>
      </c>
      <c r="B9" s="87" t="str">
        <f>'[1]ЗАПОЛНИТЬ'!B3</f>
        <v>Комунальна установа"Вознесенський міський центр первинної медико-санітарної допомоги"</v>
      </c>
      <c r="C9" s="87"/>
      <c r="D9" s="87"/>
      <c r="E9" s="87"/>
      <c r="F9" s="87"/>
      <c r="G9" s="87"/>
      <c r="H9" s="87"/>
      <c r="I9" s="87"/>
      <c r="J9" s="87"/>
      <c r="K9" s="87"/>
      <c r="L9" s="87"/>
      <c r="M9" s="87"/>
      <c r="N9" s="87"/>
      <c r="O9" s="87"/>
      <c r="P9" s="35" t="str">
        <f>'[1]ЗАПОЛНИТЬ'!A13</f>
        <v>за ЄДРПОУ</v>
      </c>
      <c r="Q9" s="88" t="str">
        <f>'[1]ЗАПОЛНИТЬ'!B13</f>
        <v>38446709</v>
      </c>
      <c r="R9" s="88"/>
    </row>
    <row r="10" spans="1:18" ht="12.75">
      <c r="A10" s="5" t="s">
        <v>3</v>
      </c>
      <c r="B10" s="82" t="str">
        <f>'[1]ЗАПОЛНИТЬ'!B5</f>
        <v>м.Вознесенськ</v>
      </c>
      <c r="C10" s="82"/>
      <c r="D10" s="82"/>
      <c r="E10" s="82"/>
      <c r="F10" s="82"/>
      <c r="G10" s="82"/>
      <c r="H10" s="82"/>
      <c r="I10" s="82"/>
      <c r="J10" s="82"/>
      <c r="K10" s="82"/>
      <c r="L10" s="82"/>
      <c r="M10" s="82"/>
      <c r="N10" s="82"/>
      <c r="O10" s="82"/>
      <c r="P10" s="35" t="str">
        <f>'[1]ЗАПОЛНИТЬ'!A14</f>
        <v>за КОАТУУ</v>
      </c>
      <c r="Q10" s="89">
        <f>'[1]ЗАПОЛНИТЬ'!B14</f>
        <v>4810200000</v>
      </c>
      <c r="R10" s="89"/>
    </row>
    <row r="11" spans="1:18" ht="25.5" customHeight="1">
      <c r="A11" s="5" t="str">
        <f>'[1]Ф.2.ЗВЕД'!A11</f>
        <v>Організаційно-правова форма господарювання</v>
      </c>
      <c r="B11" s="82" t="str">
        <f>'[1]ЗАПОЛНИТЬ'!D15</f>
        <v>Комунальна організація (установа, заклад)</v>
      </c>
      <c r="C11" s="82"/>
      <c r="D11" s="82"/>
      <c r="E11" s="82"/>
      <c r="F11" s="82"/>
      <c r="G11" s="82"/>
      <c r="H11" s="82"/>
      <c r="I11" s="82"/>
      <c r="J11" s="82"/>
      <c r="K11" s="82"/>
      <c r="L11" s="82"/>
      <c r="M11" s="82"/>
      <c r="N11" s="82"/>
      <c r="O11" s="82"/>
      <c r="P11" s="35" t="str">
        <f>'[1]ЗАПОЛНИТЬ'!A15</f>
        <v>за КОПФГ</v>
      </c>
      <c r="Q11" s="89">
        <f>'[1]ЗАПОЛНИТЬ'!B15</f>
        <v>430</v>
      </c>
      <c r="R11" s="89"/>
    </row>
    <row r="12" spans="1:18" ht="24" customHeight="1">
      <c r="A12" s="78" t="s">
        <v>4</v>
      </c>
      <c r="B12" s="78"/>
      <c r="C12" s="78"/>
      <c r="D12" s="78"/>
      <c r="E12" s="90" t="str">
        <f>'[1]ЗАПОЛНИТЬ'!H9</f>
        <v>-</v>
      </c>
      <c r="F12" s="90"/>
      <c r="G12" s="79" t="str">
        <f>IF(E12&gt;0,VLOOKUP(E12,'[1]ДовидникКВК(ГОС)'!A:B,2,FALSE),"")</f>
        <v>-</v>
      </c>
      <c r="H12" s="79"/>
      <c r="I12" s="79"/>
      <c r="J12" s="79"/>
      <c r="K12" s="79"/>
      <c r="L12" s="79"/>
      <c r="M12" s="79"/>
      <c r="N12" s="79"/>
      <c r="O12" s="79"/>
      <c r="P12" s="36"/>
      <c r="Q12" s="36"/>
      <c r="R12" s="37"/>
    </row>
    <row r="13" spans="1:18" ht="24.75" customHeight="1">
      <c r="A13" s="78" t="s">
        <v>5</v>
      </c>
      <c r="B13" s="78"/>
      <c r="C13" s="78"/>
      <c r="D13" s="78"/>
      <c r="E13" s="91" t="s">
        <v>6</v>
      </c>
      <c r="F13" s="91"/>
      <c r="G13" s="81" t="str">
        <f>IF(E13&gt;0,VLOOKUP(E13,'[1]ДовидникКПК'!B:C,2,FALSE),"")</f>
        <v>-</v>
      </c>
      <c r="H13" s="81"/>
      <c r="I13" s="81"/>
      <c r="J13" s="81"/>
      <c r="K13" s="81"/>
      <c r="L13" s="81"/>
      <c r="M13" s="81"/>
      <c r="N13" s="81"/>
      <c r="O13" s="81"/>
      <c r="P13" s="81"/>
      <c r="Q13" s="81"/>
      <c r="R13" s="81"/>
    </row>
    <row r="14" spans="1:18" ht="21.75" customHeight="1">
      <c r="A14" s="78" t="s">
        <v>7</v>
      </c>
      <c r="B14" s="78"/>
      <c r="C14" s="78"/>
      <c r="D14" s="78"/>
      <c r="E14" s="92" t="str">
        <f>'[1]ЗАПОЛНИТЬ'!H10</f>
        <v>15</v>
      </c>
      <c r="F14" s="92"/>
      <c r="G14" s="81" t="str">
        <f>'[1]ЗАПОЛНИТЬ'!I10</f>
        <v>Орган з питань праці та соціального захисту</v>
      </c>
      <c r="H14" s="81"/>
      <c r="I14" s="81"/>
      <c r="J14" s="81"/>
      <c r="K14" s="81"/>
      <c r="L14" s="81"/>
      <c r="M14" s="81"/>
      <c r="N14" s="81"/>
      <c r="O14" s="81"/>
      <c r="P14" s="81"/>
      <c r="Q14" s="81"/>
      <c r="R14" s="81"/>
    </row>
    <row r="15" spans="1:18" ht="76.5" customHeight="1">
      <c r="A15" s="78" t="s">
        <v>8</v>
      </c>
      <c r="B15" s="78"/>
      <c r="C15" s="78"/>
      <c r="D15" s="78"/>
      <c r="E15" s="94" t="s">
        <v>9</v>
      </c>
      <c r="F15" s="94"/>
      <c r="G15" s="79" t="str">
        <f>IF(E15&gt;0,VLOOKUP(E15,'[1]ДовидникКФК'!A:B,2,FALSE),"")</f>
        <v>Центри первинної медичної (медико-санітарної) допомоги</v>
      </c>
      <c r="H15" s="79"/>
      <c r="I15" s="79"/>
      <c r="J15" s="79"/>
      <c r="K15" s="79"/>
      <c r="L15" s="79"/>
      <c r="M15" s="79"/>
      <c r="N15" s="79"/>
      <c r="O15" s="79"/>
      <c r="P15" s="79"/>
      <c r="Q15" s="79"/>
      <c r="R15" s="79"/>
    </row>
    <row r="16" spans="1:18" ht="24.75" customHeight="1">
      <c r="A16" s="38" t="s">
        <v>93</v>
      </c>
      <c r="B16" s="4"/>
      <c r="C16" s="4"/>
      <c r="D16" s="4"/>
      <c r="E16" s="4"/>
      <c r="F16" s="4"/>
      <c r="G16" s="4"/>
      <c r="H16" s="4"/>
      <c r="I16" s="4"/>
      <c r="J16" s="4"/>
      <c r="K16" s="4"/>
      <c r="L16" s="4"/>
      <c r="M16" s="4"/>
      <c r="N16" s="4"/>
      <c r="O16" s="4"/>
      <c r="P16" s="4"/>
      <c r="Q16" s="4"/>
      <c r="R16" s="4"/>
    </row>
    <row r="17" spans="1:18" ht="14.25" customHeight="1" thickBot="1">
      <c r="A17" s="6" t="s">
        <v>10</v>
      </c>
      <c r="B17" s="4"/>
      <c r="C17" s="4"/>
      <c r="D17" s="4"/>
      <c r="E17" s="4"/>
      <c r="F17" s="4"/>
      <c r="G17" s="4"/>
      <c r="H17" s="4"/>
      <c r="I17" s="4"/>
      <c r="J17" s="4"/>
      <c r="K17" s="4"/>
      <c r="L17" s="4"/>
      <c r="M17" s="4"/>
      <c r="N17" s="4"/>
      <c r="O17" s="4"/>
      <c r="P17" s="4"/>
      <c r="Q17" s="4"/>
      <c r="R17" s="4"/>
    </row>
    <row r="18" spans="1:18" ht="25.5" customHeight="1" thickBot="1" thickTop="1">
      <c r="A18" s="80" t="s">
        <v>11</v>
      </c>
      <c r="B18" s="80" t="s">
        <v>94</v>
      </c>
      <c r="C18" s="80" t="s">
        <v>12</v>
      </c>
      <c r="D18" s="80" t="s">
        <v>13</v>
      </c>
      <c r="E18" s="80" t="s">
        <v>14</v>
      </c>
      <c r="F18" s="80"/>
      <c r="G18" s="80" t="s">
        <v>95</v>
      </c>
      <c r="H18" s="80" t="s">
        <v>96</v>
      </c>
      <c r="I18" s="80" t="s">
        <v>97</v>
      </c>
      <c r="J18" s="80" t="s">
        <v>98</v>
      </c>
      <c r="K18" s="80" t="s">
        <v>15</v>
      </c>
      <c r="L18" s="80"/>
      <c r="M18" s="80"/>
      <c r="N18" s="80"/>
      <c r="O18" s="80" t="s">
        <v>16</v>
      </c>
      <c r="P18" s="80"/>
      <c r="Q18" s="80" t="s">
        <v>17</v>
      </c>
      <c r="R18" s="80"/>
    </row>
    <row r="19" spans="1:18" ht="14.25" thickBot="1" thickTop="1">
      <c r="A19" s="80"/>
      <c r="B19" s="80"/>
      <c r="C19" s="80"/>
      <c r="D19" s="80"/>
      <c r="E19" s="80" t="s">
        <v>99</v>
      </c>
      <c r="F19" s="93" t="s">
        <v>100</v>
      </c>
      <c r="G19" s="80"/>
      <c r="H19" s="80"/>
      <c r="I19" s="80"/>
      <c r="J19" s="80"/>
      <c r="K19" s="80" t="s">
        <v>99</v>
      </c>
      <c r="L19" s="80" t="s">
        <v>101</v>
      </c>
      <c r="M19" s="80"/>
      <c r="N19" s="80"/>
      <c r="O19" s="80" t="s">
        <v>99</v>
      </c>
      <c r="P19" s="93" t="s">
        <v>102</v>
      </c>
      <c r="Q19" s="80"/>
      <c r="R19" s="80"/>
    </row>
    <row r="20" spans="1:18" ht="14.25" thickBot="1" thickTop="1">
      <c r="A20" s="80"/>
      <c r="B20" s="80"/>
      <c r="C20" s="80"/>
      <c r="D20" s="80"/>
      <c r="E20" s="80"/>
      <c r="F20" s="93"/>
      <c r="G20" s="80"/>
      <c r="H20" s="80"/>
      <c r="I20" s="80"/>
      <c r="J20" s="80"/>
      <c r="K20" s="80"/>
      <c r="L20" s="95" t="s">
        <v>103</v>
      </c>
      <c r="M20" s="93" t="s">
        <v>104</v>
      </c>
      <c r="N20" s="93"/>
      <c r="O20" s="80"/>
      <c r="P20" s="93"/>
      <c r="Q20" s="93" t="s">
        <v>99</v>
      </c>
      <c r="R20" s="95" t="s">
        <v>105</v>
      </c>
    </row>
    <row r="21" spans="1:18" ht="42.75" thickBot="1" thickTop="1">
      <c r="A21" s="80"/>
      <c r="B21" s="80"/>
      <c r="C21" s="80"/>
      <c r="D21" s="80"/>
      <c r="E21" s="80"/>
      <c r="F21" s="93"/>
      <c r="G21" s="80"/>
      <c r="H21" s="80"/>
      <c r="I21" s="80"/>
      <c r="J21" s="80"/>
      <c r="K21" s="80"/>
      <c r="L21" s="95"/>
      <c r="M21" s="27" t="s">
        <v>99</v>
      </c>
      <c r="N21" s="39" t="s">
        <v>106</v>
      </c>
      <c r="O21" s="80"/>
      <c r="P21" s="93"/>
      <c r="Q21" s="93"/>
      <c r="R21" s="95"/>
    </row>
    <row r="22" spans="1:18" ht="14.25" thickBot="1" thickTop="1">
      <c r="A22" s="7">
        <v>1</v>
      </c>
      <c r="B22" s="7">
        <v>2</v>
      </c>
      <c r="C22" s="7">
        <v>3</v>
      </c>
      <c r="D22" s="7">
        <v>4</v>
      </c>
      <c r="E22" s="7">
        <v>5</v>
      </c>
      <c r="F22" s="7">
        <v>6</v>
      </c>
      <c r="G22" s="7">
        <v>7</v>
      </c>
      <c r="H22" s="7">
        <v>8</v>
      </c>
      <c r="I22" s="7">
        <v>9</v>
      </c>
      <c r="J22" s="7">
        <v>10</v>
      </c>
      <c r="K22" s="7">
        <v>11</v>
      </c>
      <c r="L22" s="7">
        <v>12</v>
      </c>
      <c r="M22" s="7">
        <v>13</v>
      </c>
      <c r="N22" s="7">
        <v>14</v>
      </c>
      <c r="O22" s="7">
        <v>15</v>
      </c>
      <c r="P22" s="7">
        <v>16</v>
      </c>
      <c r="Q22" s="7">
        <v>17</v>
      </c>
      <c r="R22" s="7">
        <v>18</v>
      </c>
    </row>
    <row r="23" spans="1:18" ht="36.75" customHeight="1" thickBot="1" thickTop="1">
      <c r="A23" s="7" t="s">
        <v>107</v>
      </c>
      <c r="B23" s="40" t="s">
        <v>18</v>
      </c>
      <c r="C23" s="41" t="s">
        <v>19</v>
      </c>
      <c r="D23" s="9">
        <f>SUM(D24:D28)</f>
        <v>20200.620000000003</v>
      </c>
      <c r="E23" s="42">
        <v>4878.81</v>
      </c>
      <c r="F23" s="42">
        <v>0</v>
      </c>
      <c r="G23" s="42">
        <v>0</v>
      </c>
      <c r="H23" s="42">
        <v>0</v>
      </c>
      <c r="I23" s="9">
        <f>SUM(I24:I27)</f>
        <v>15321.810000000001</v>
      </c>
      <c r="J23" s="9">
        <f>SUM(J24:J27)</f>
        <v>15321.810000000001</v>
      </c>
      <c r="K23" s="43" t="s">
        <v>18</v>
      </c>
      <c r="L23" s="43" t="s">
        <v>18</v>
      </c>
      <c r="M23" s="43" t="s">
        <v>18</v>
      </c>
      <c r="N23" s="43" t="s">
        <v>18</v>
      </c>
      <c r="O23" s="43" t="s">
        <v>18</v>
      </c>
      <c r="P23" s="43" t="s">
        <v>18</v>
      </c>
      <c r="Q23" s="43">
        <f>E23-G23+H23+J23-K29</f>
        <v>1302.0300000000025</v>
      </c>
      <c r="R23" s="9">
        <v>0</v>
      </c>
    </row>
    <row r="24" spans="1:18" ht="54.75" customHeight="1" thickBot="1" thickTop="1">
      <c r="A24" s="44" t="s">
        <v>108</v>
      </c>
      <c r="B24" s="40" t="s">
        <v>18</v>
      </c>
      <c r="C24" s="41" t="s">
        <v>20</v>
      </c>
      <c r="D24" s="42">
        <v>0</v>
      </c>
      <c r="E24" s="43" t="s">
        <v>18</v>
      </c>
      <c r="F24" s="43" t="s">
        <v>18</v>
      </c>
      <c r="G24" s="43" t="s">
        <v>18</v>
      </c>
      <c r="H24" s="43" t="s">
        <v>18</v>
      </c>
      <c r="I24" s="42">
        <v>0</v>
      </c>
      <c r="J24" s="42">
        <v>0</v>
      </c>
      <c r="K24" s="43" t="s">
        <v>18</v>
      </c>
      <c r="L24" s="43" t="s">
        <v>18</v>
      </c>
      <c r="M24" s="43" t="s">
        <v>18</v>
      </c>
      <c r="N24" s="43" t="s">
        <v>18</v>
      </c>
      <c r="O24" s="43" t="s">
        <v>18</v>
      </c>
      <c r="P24" s="43" t="s">
        <v>18</v>
      </c>
      <c r="Q24" s="43" t="s">
        <v>18</v>
      </c>
      <c r="R24" s="43" t="s">
        <v>18</v>
      </c>
    </row>
    <row r="25" spans="1:18" ht="27" customHeight="1" thickBot="1" thickTop="1">
      <c r="A25" s="45" t="s">
        <v>109</v>
      </c>
      <c r="B25" s="40" t="s">
        <v>18</v>
      </c>
      <c r="C25" s="41" t="s">
        <v>22</v>
      </c>
      <c r="D25" s="42">
        <v>0</v>
      </c>
      <c r="E25" s="43" t="s">
        <v>18</v>
      </c>
      <c r="F25" s="43" t="s">
        <v>18</v>
      </c>
      <c r="G25" s="43" t="s">
        <v>18</v>
      </c>
      <c r="H25" s="43" t="s">
        <v>18</v>
      </c>
      <c r="I25" s="42">
        <v>0</v>
      </c>
      <c r="J25" s="42">
        <v>0</v>
      </c>
      <c r="K25" s="43" t="s">
        <v>18</v>
      </c>
      <c r="L25" s="43" t="s">
        <v>18</v>
      </c>
      <c r="M25" s="43" t="s">
        <v>18</v>
      </c>
      <c r="N25" s="43" t="s">
        <v>18</v>
      </c>
      <c r="O25" s="43" t="s">
        <v>18</v>
      </c>
      <c r="P25" s="43" t="s">
        <v>18</v>
      </c>
      <c r="Q25" s="43" t="s">
        <v>18</v>
      </c>
      <c r="R25" s="43" t="s">
        <v>18</v>
      </c>
    </row>
    <row r="26" spans="1:18" ht="27.75" customHeight="1" thickBot="1" thickTop="1">
      <c r="A26" s="44" t="s">
        <v>110</v>
      </c>
      <c r="B26" s="40" t="s">
        <v>18</v>
      </c>
      <c r="C26" s="41" t="s">
        <v>24</v>
      </c>
      <c r="D26" s="42">
        <v>8468.86</v>
      </c>
      <c r="E26" s="43" t="s">
        <v>18</v>
      </c>
      <c r="F26" s="43" t="s">
        <v>18</v>
      </c>
      <c r="G26" s="43" t="s">
        <v>18</v>
      </c>
      <c r="H26" s="43" t="s">
        <v>18</v>
      </c>
      <c r="I26" s="42">
        <v>8468.86</v>
      </c>
      <c r="J26" s="42">
        <v>8468.86</v>
      </c>
      <c r="K26" s="43" t="s">
        <v>18</v>
      </c>
      <c r="L26" s="43" t="s">
        <v>18</v>
      </c>
      <c r="M26" s="43" t="s">
        <v>18</v>
      </c>
      <c r="N26" s="43" t="s">
        <v>18</v>
      </c>
      <c r="O26" s="43" t="s">
        <v>18</v>
      </c>
      <c r="P26" s="43" t="s">
        <v>18</v>
      </c>
      <c r="Q26" s="43" t="s">
        <v>18</v>
      </c>
      <c r="R26" s="43" t="s">
        <v>18</v>
      </c>
    </row>
    <row r="27" spans="1:18" ht="38.25" customHeight="1" thickBot="1" thickTop="1">
      <c r="A27" s="46" t="s">
        <v>111</v>
      </c>
      <c r="B27" s="40" t="s">
        <v>18</v>
      </c>
      <c r="C27" s="41" t="s">
        <v>26</v>
      </c>
      <c r="D27" s="42">
        <v>6852.95</v>
      </c>
      <c r="E27" s="43" t="s">
        <v>18</v>
      </c>
      <c r="F27" s="43" t="s">
        <v>18</v>
      </c>
      <c r="G27" s="43" t="s">
        <v>18</v>
      </c>
      <c r="H27" s="43" t="s">
        <v>18</v>
      </c>
      <c r="I27" s="42">
        <v>6852.95</v>
      </c>
      <c r="J27" s="42">
        <v>6852.95</v>
      </c>
      <c r="K27" s="43" t="s">
        <v>18</v>
      </c>
      <c r="L27" s="43" t="s">
        <v>18</v>
      </c>
      <c r="M27" s="43" t="s">
        <v>18</v>
      </c>
      <c r="N27" s="43" t="s">
        <v>18</v>
      </c>
      <c r="O27" s="43" t="s">
        <v>18</v>
      </c>
      <c r="P27" s="43" t="s">
        <v>18</v>
      </c>
      <c r="Q27" s="43" t="s">
        <v>18</v>
      </c>
      <c r="R27" s="43" t="s">
        <v>18</v>
      </c>
    </row>
    <row r="28" spans="1:18" ht="14.25" thickBot="1" thickTop="1">
      <c r="A28" s="44" t="s">
        <v>112</v>
      </c>
      <c r="B28" s="40" t="s">
        <v>18</v>
      </c>
      <c r="C28" s="41" t="s">
        <v>28</v>
      </c>
      <c r="D28" s="42">
        <v>4878.81</v>
      </c>
      <c r="E28" s="43" t="s">
        <v>18</v>
      </c>
      <c r="F28" s="43" t="s">
        <v>18</v>
      </c>
      <c r="G28" s="43" t="s">
        <v>18</v>
      </c>
      <c r="H28" s="43" t="s">
        <v>18</v>
      </c>
      <c r="I28" s="43" t="s">
        <v>18</v>
      </c>
      <c r="J28" s="43" t="s">
        <v>18</v>
      </c>
      <c r="K28" s="43" t="s">
        <v>18</v>
      </c>
      <c r="L28" s="43" t="s">
        <v>18</v>
      </c>
      <c r="M28" s="43" t="s">
        <v>18</v>
      </c>
      <c r="N28" s="43" t="s">
        <v>18</v>
      </c>
      <c r="O28" s="43" t="s">
        <v>18</v>
      </c>
      <c r="P28" s="43" t="s">
        <v>18</v>
      </c>
      <c r="Q28" s="43" t="s">
        <v>18</v>
      </c>
      <c r="R28" s="43" t="s">
        <v>18</v>
      </c>
    </row>
    <row r="29" spans="1:18" ht="14.25" thickBot="1" thickTop="1">
      <c r="A29" s="7" t="s">
        <v>113</v>
      </c>
      <c r="B29" s="7" t="s">
        <v>18</v>
      </c>
      <c r="C29" s="41" t="s">
        <v>30</v>
      </c>
      <c r="D29" s="9">
        <f>D31+D66</f>
        <v>20200.62</v>
      </c>
      <c r="E29" s="43" t="s">
        <v>18</v>
      </c>
      <c r="F29" s="43" t="s">
        <v>18</v>
      </c>
      <c r="G29" s="43" t="s">
        <v>18</v>
      </c>
      <c r="H29" s="43" t="s">
        <v>18</v>
      </c>
      <c r="I29" s="43" t="s">
        <v>18</v>
      </c>
      <c r="J29" s="43" t="s">
        <v>18</v>
      </c>
      <c r="K29" s="9">
        <f aca="true" t="shared" si="0" ref="K29:P29">K31+K66</f>
        <v>18898.59</v>
      </c>
      <c r="L29" s="9">
        <f t="shared" si="0"/>
        <v>0</v>
      </c>
      <c r="M29" s="9">
        <f t="shared" si="0"/>
        <v>0</v>
      </c>
      <c r="N29" s="9">
        <f t="shared" si="0"/>
        <v>0</v>
      </c>
      <c r="O29" s="9">
        <f t="shared" si="0"/>
        <v>18748.59</v>
      </c>
      <c r="P29" s="9">
        <f t="shared" si="0"/>
        <v>0</v>
      </c>
      <c r="Q29" s="43" t="s">
        <v>18</v>
      </c>
      <c r="R29" s="43" t="s">
        <v>18</v>
      </c>
    </row>
    <row r="30" spans="1:18" ht="14.25" thickBot="1" thickTop="1">
      <c r="A30" s="28" t="s">
        <v>114</v>
      </c>
      <c r="B30" s="40"/>
      <c r="C30" s="41"/>
      <c r="D30" s="9"/>
      <c r="E30" s="43"/>
      <c r="F30" s="43"/>
      <c r="G30" s="43"/>
      <c r="H30" s="43"/>
      <c r="I30" s="43"/>
      <c r="J30" s="43"/>
      <c r="K30" s="9"/>
      <c r="L30" s="9"/>
      <c r="M30" s="9"/>
      <c r="N30" s="9"/>
      <c r="O30" s="9"/>
      <c r="P30" s="9"/>
      <c r="Q30" s="43"/>
      <c r="R30" s="43"/>
    </row>
    <row r="31" spans="1:18" ht="14.25" thickBot="1" thickTop="1">
      <c r="A31" s="8" t="s">
        <v>115</v>
      </c>
      <c r="B31" s="8">
        <v>2000</v>
      </c>
      <c r="C31" s="41" t="s">
        <v>32</v>
      </c>
      <c r="D31" s="9">
        <f>D32+D37+D54+D57+D61+D65</f>
        <v>20200.62</v>
      </c>
      <c r="E31" s="43" t="s">
        <v>18</v>
      </c>
      <c r="F31" s="43" t="s">
        <v>18</v>
      </c>
      <c r="G31" s="43" t="s">
        <v>18</v>
      </c>
      <c r="H31" s="43" t="s">
        <v>18</v>
      </c>
      <c r="I31" s="43" t="s">
        <v>18</v>
      </c>
      <c r="J31" s="43" t="s">
        <v>18</v>
      </c>
      <c r="K31" s="9">
        <f aca="true" t="shared" si="1" ref="K31:P31">K32+K37+K54+K57+K61+K65</f>
        <v>18898.59</v>
      </c>
      <c r="L31" s="9">
        <f t="shared" si="1"/>
        <v>0</v>
      </c>
      <c r="M31" s="9">
        <f t="shared" si="1"/>
        <v>0</v>
      </c>
      <c r="N31" s="9">
        <f t="shared" si="1"/>
        <v>0</v>
      </c>
      <c r="O31" s="9">
        <f t="shared" si="1"/>
        <v>18748.59</v>
      </c>
      <c r="P31" s="9">
        <f t="shared" si="1"/>
        <v>0</v>
      </c>
      <c r="Q31" s="43" t="s">
        <v>18</v>
      </c>
      <c r="R31" s="43" t="s">
        <v>18</v>
      </c>
    </row>
    <row r="32" spans="1:18" ht="35.25" customHeight="1" thickBot="1" thickTop="1">
      <c r="A32" s="11" t="s">
        <v>21</v>
      </c>
      <c r="B32" s="8">
        <v>2100</v>
      </c>
      <c r="C32" s="41" t="s">
        <v>34</v>
      </c>
      <c r="D32" s="9">
        <f>D33+D36</f>
        <v>0</v>
      </c>
      <c r="E32" s="43" t="s">
        <v>18</v>
      </c>
      <c r="F32" s="43" t="s">
        <v>18</v>
      </c>
      <c r="G32" s="43" t="s">
        <v>18</v>
      </c>
      <c r="H32" s="43" t="s">
        <v>18</v>
      </c>
      <c r="I32" s="43" t="s">
        <v>18</v>
      </c>
      <c r="J32" s="43" t="s">
        <v>18</v>
      </c>
      <c r="K32" s="9">
        <f aca="true" t="shared" si="2" ref="K32:P32">K33+K36</f>
        <v>0</v>
      </c>
      <c r="L32" s="9">
        <f t="shared" si="2"/>
        <v>0</v>
      </c>
      <c r="M32" s="9">
        <f t="shared" si="2"/>
        <v>0</v>
      </c>
      <c r="N32" s="9">
        <f t="shared" si="2"/>
        <v>0</v>
      </c>
      <c r="O32" s="9">
        <f t="shared" si="2"/>
        <v>0</v>
      </c>
      <c r="P32" s="9">
        <f t="shared" si="2"/>
        <v>0</v>
      </c>
      <c r="Q32" s="43" t="s">
        <v>18</v>
      </c>
      <c r="R32" s="43" t="s">
        <v>18</v>
      </c>
    </row>
    <row r="33" spans="1:18" ht="14.25" thickBot="1" thickTop="1">
      <c r="A33" s="12" t="s">
        <v>23</v>
      </c>
      <c r="B33" s="13">
        <v>2110</v>
      </c>
      <c r="C33" s="47">
        <v>100</v>
      </c>
      <c r="D33" s="14">
        <f>SUM(D34:D35)</f>
        <v>0</v>
      </c>
      <c r="E33" s="43" t="s">
        <v>18</v>
      </c>
      <c r="F33" s="43" t="s">
        <v>18</v>
      </c>
      <c r="G33" s="43" t="s">
        <v>18</v>
      </c>
      <c r="H33" s="43" t="s">
        <v>18</v>
      </c>
      <c r="I33" s="43" t="s">
        <v>18</v>
      </c>
      <c r="J33" s="43" t="s">
        <v>18</v>
      </c>
      <c r="K33" s="14">
        <f aca="true" t="shared" si="3" ref="K33:P33">SUM(K34:K35)</f>
        <v>0</v>
      </c>
      <c r="L33" s="14">
        <f t="shared" si="3"/>
        <v>0</v>
      </c>
      <c r="M33" s="14">
        <f t="shared" si="3"/>
        <v>0</v>
      </c>
      <c r="N33" s="14">
        <f t="shared" si="3"/>
        <v>0</v>
      </c>
      <c r="O33" s="14">
        <f t="shared" si="3"/>
        <v>0</v>
      </c>
      <c r="P33" s="14">
        <f t="shared" si="3"/>
        <v>0</v>
      </c>
      <c r="Q33" s="43" t="s">
        <v>18</v>
      </c>
      <c r="R33" s="43" t="s">
        <v>18</v>
      </c>
    </row>
    <row r="34" spans="1:18" ht="14.25" thickBot="1" thickTop="1">
      <c r="A34" s="15" t="s">
        <v>25</v>
      </c>
      <c r="B34" s="10">
        <v>2111</v>
      </c>
      <c r="C34" s="27">
        <v>110</v>
      </c>
      <c r="D34" s="48">
        <v>0</v>
      </c>
      <c r="E34" s="43" t="s">
        <v>18</v>
      </c>
      <c r="F34" s="43" t="s">
        <v>18</v>
      </c>
      <c r="G34" s="43" t="s">
        <v>18</v>
      </c>
      <c r="H34" s="43" t="s">
        <v>18</v>
      </c>
      <c r="I34" s="43" t="s">
        <v>18</v>
      </c>
      <c r="J34" s="43" t="s">
        <v>18</v>
      </c>
      <c r="K34" s="48">
        <v>0</v>
      </c>
      <c r="L34" s="48">
        <v>0</v>
      </c>
      <c r="M34" s="48">
        <v>0</v>
      </c>
      <c r="N34" s="48">
        <v>0</v>
      </c>
      <c r="O34" s="48">
        <v>0</v>
      </c>
      <c r="P34" s="48">
        <v>0</v>
      </c>
      <c r="Q34" s="43" t="s">
        <v>18</v>
      </c>
      <c r="R34" s="43" t="s">
        <v>18</v>
      </c>
    </row>
    <row r="35" spans="1:18" ht="30.75" customHeight="1" thickBot="1" thickTop="1">
      <c r="A35" s="15" t="s">
        <v>27</v>
      </c>
      <c r="B35" s="10">
        <v>2112</v>
      </c>
      <c r="C35" s="27">
        <v>120</v>
      </c>
      <c r="D35" s="48">
        <v>0</v>
      </c>
      <c r="E35" s="43" t="s">
        <v>18</v>
      </c>
      <c r="F35" s="43" t="s">
        <v>18</v>
      </c>
      <c r="G35" s="43" t="s">
        <v>18</v>
      </c>
      <c r="H35" s="43" t="s">
        <v>18</v>
      </c>
      <c r="I35" s="43" t="s">
        <v>18</v>
      </c>
      <c r="J35" s="43" t="s">
        <v>18</v>
      </c>
      <c r="K35" s="49">
        <v>0</v>
      </c>
      <c r="L35" s="49">
        <v>0</v>
      </c>
      <c r="M35" s="49">
        <v>0</v>
      </c>
      <c r="N35" s="49">
        <v>0</v>
      </c>
      <c r="O35" s="49">
        <v>0</v>
      </c>
      <c r="P35" s="49">
        <v>0</v>
      </c>
      <c r="Q35" s="43" t="s">
        <v>18</v>
      </c>
      <c r="R35" s="43" t="s">
        <v>18</v>
      </c>
    </row>
    <row r="36" spans="1:18" ht="30" customHeight="1" thickBot="1" thickTop="1">
      <c r="A36" s="16" t="s">
        <v>29</v>
      </c>
      <c r="B36" s="13">
        <v>2120</v>
      </c>
      <c r="C36" s="47">
        <v>130</v>
      </c>
      <c r="D36" s="50">
        <v>0</v>
      </c>
      <c r="E36" s="43" t="s">
        <v>18</v>
      </c>
      <c r="F36" s="43" t="s">
        <v>18</v>
      </c>
      <c r="G36" s="43" t="s">
        <v>18</v>
      </c>
      <c r="H36" s="43" t="s">
        <v>18</v>
      </c>
      <c r="I36" s="43" t="s">
        <v>18</v>
      </c>
      <c r="J36" s="43" t="s">
        <v>18</v>
      </c>
      <c r="K36" s="50">
        <v>0</v>
      </c>
      <c r="L36" s="50">
        <v>0</v>
      </c>
      <c r="M36" s="50">
        <v>0</v>
      </c>
      <c r="N36" s="50">
        <v>0</v>
      </c>
      <c r="O36" s="50">
        <v>0</v>
      </c>
      <c r="P36" s="50">
        <v>0</v>
      </c>
      <c r="Q36" s="43" t="s">
        <v>18</v>
      </c>
      <c r="R36" s="43" t="s">
        <v>18</v>
      </c>
    </row>
    <row r="37" spans="1:18" ht="33.75" customHeight="1" thickBot="1" thickTop="1">
      <c r="A37" s="17" t="s">
        <v>31</v>
      </c>
      <c r="B37" s="8">
        <v>2200</v>
      </c>
      <c r="C37" s="40">
        <v>140</v>
      </c>
      <c r="D37" s="9">
        <f>SUM(D38:D44)+D51</f>
        <v>20200.62</v>
      </c>
      <c r="E37" s="43" t="s">
        <v>18</v>
      </c>
      <c r="F37" s="43" t="s">
        <v>18</v>
      </c>
      <c r="G37" s="43" t="s">
        <v>18</v>
      </c>
      <c r="H37" s="43" t="s">
        <v>18</v>
      </c>
      <c r="I37" s="43" t="s">
        <v>18</v>
      </c>
      <c r="J37" s="43" t="s">
        <v>18</v>
      </c>
      <c r="K37" s="9">
        <f aca="true" t="shared" si="4" ref="K37:P37">SUM(K38:K44)+K51</f>
        <v>18898.59</v>
      </c>
      <c r="L37" s="9">
        <f t="shared" si="4"/>
        <v>0</v>
      </c>
      <c r="M37" s="9">
        <f t="shared" si="4"/>
        <v>0</v>
      </c>
      <c r="N37" s="9">
        <f t="shared" si="4"/>
        <v>0</v>
      </c>
      <c r="O37" s="9">
        <f t="shared" si="4"/>
        <v>18748.59</v>
      </c>
      <c r="P37" s="9">
        <f t="shared" si="4"/>
        <v>0</v>
      </c>
      <c r="Q37" s="43" t="s">
        <v>18</v>
      </c>
      <c r="R37" s="43" t="s">
        <v>18</v>
      </c>
    </row>
    <row r="38" spans="1:18" ht="34.5" customHeight="1" thickBot="1" thickTop="1">
      <c r="A38" s="12" t="s">
        <v>33</v>
      </c>
      <c r="B38" s="13">
        <v>2210</v>
      </c>
      <c r="C38" s="47">
        <v>150</v>
      </c>
      <c r="D38" s="50">
        <v>12648.59</v>
      </c>
      <c r="E38" s="43" t="s">
        <v>18</v>
      </c>
      <c r="F38" s="43" t="s">
        <v>18</v>
      </c>
      <c r="G38" s="43" t="s">
        <v>18</v>
      </c>
      <c r="H38" s="43" t="s">
        <v>18</v>
      </c>
      <c r="I38" s="43" t="s">
        <v>18</v>
      </c>
      <c r="J38" s="43" t="s">
        <v>18</v>
      </c>
      <c r="K38" s="50">
        <v>12648.59</v>
      </c>
      <c r="L38" s="50">
        <v>0</v>
      </c>
      <c r="M38" s="50">
        <v>0</v>
      </c>
      <c r="N38" s="50">
        <v>0</v>
      </c>
      <c r="O38" s="50">
        <v>12498.59</v>
      </c>
      <c r="P38" s="50">
        <v>0</v>
      </c>
      <c r="Q38" s="43" t="s">
        <v>18</v>
      </c>
      <c r="R38" s="43" t="s">
        <v>18</v>
      </c>
    </row>
    <row r="39" spans="1:18" ht="37.5" customHeight="1" thickBot="1" thickTop="1">
      <c r="A39" s="12" t="s">
        <v>35</v>
      </c>
      <c r="B39" s="13">
        <v>2220</v>
      </c>
      <c r="C39" s="47">
        <v>160</v>
      </c>
      <c r="D39" s="50">
        <v>0</v>
      </c>
      <c r="E39" s="43" t="s">
        <v>18</v>
      </c>
      <c r="F39" s="43" t="s">
        <v>18</v>
      </c>
      <c r="G39" s="43" t="s">
        <v>18</v>
      </c>
      <c r="H39" s="43" t="s">
        <v>18</v>
      </c>
      <c r="I39" s="43" t="s">
        <v>18</v>
      </c>
      <c r="J39" s="43" t="s">
        <v>18</v>
      </c>
      <c r="K39" s="50">
        <v>0</v>
      </c>
      <c r="L39" s="50">
        <v>0</v>
      </c>
      <c r="M39" s="50">
        <v>0</v>
      </c>
      <c r="N39" s="50">
        <v>0</v>
      </c>
      <c r="O39" s="50">
        <v>0</v>
      </c>
      <c r="P39" s="50">
        <v>0</v>
      </c>
      <c r="Q39" s="43" t="s">
        <v>18</v>
      </c>
      <c r="R39" s="43" t="s">
        <v>18</v>
      </c>
    </row>
    <row r="40" spans="1:18" ht="14.25" thickBot="1" thickTop="1">
      <c r="A40" s="12" t="s">
        <v>36</v>
      </c>
      <c r="B40" s="13">
        <v>2230</v>
      </c>
      <c r="C40" s="47">
        <v>170</v>
      </c>
      <c r="D40" s="50">
        <v>0</v>
      </c>
      <c r="E40" s="43" t="s">
        <v>18</v>
      </c>
      <c r="F40" s="43" t="s">
        <v>18</v>
      </c>
      <c r="G40" s="43" t="s">
        <v>18</v>
      </c>
      <c r="H40" s="43" t="s">
        <v>18</v>
      </c>
      <c r="I40" s="43" t="s">
        <v>18</v>
      </c>
      <c r="J40" s="43" t="s">
        <v>18</v>
      </c>
      <c r="K40" s="50">
        <v>0</v>
      </c>
      <c r="L40" s="50">
        <v>0</v>
      </c>
      <c r="M40" s="50">
        <v>0</v>
      </c>
      <c r="N40" s="50">
        <v>0</v>
      </c>
      <c r="O40" s="50">
        <v>0</v>
      </c>
      <c r="P40" s="50">
        <v>0</v>
      </c>
      <c r="Q40" s="43" t="s">
        <v>18</v>
      </c>
      <c r="R40" s="43" t="s">
        <v>18</v>
      </c>
    </row>
    <row r="41" spans="1:18" ht="29.25" customHeight="1" thickBot="1" thickTop="1">
      <c r="A41" s="12" t="s">
        <v>37</v>
      </c>
      <c r="B41" s="13">
        <v>2240</v>
      </c>
      <c r="C41" s="47">
        <v>180</v>
      </c>
      <c r="D41" s="50">
        <v>7552.03</v>
      </c>
      <c r="E41" s="43" t="s">
        <v>18</v>
      </c>
      <c r="F41" s="43" t="s">
        <v>18</v>
      </c>
      <c r="G41" s="43" t="s">
        <v>18</v>
      </c>
      <c r="H41" s="43" t="s">
        <v>18</v>
      </c>
      <c r="I41" s="43" t="s">
        <v>18</v>
      </c>
      <c r="J41" s="43" t="s">
        <v>18</v>
      </c>
      <c r="K41" s="50">
        <v>6250</v>
      </c>
      <c r="L41" s="50">
        <v>0</v>
      </c>
      <c r="M41" s="50">
        <v>0</v>
      </c>
      <c r="N41" s="50">
        <v>0</v>
      </c>
      <c r="O41" s="50">
        <v>6250</v>
      </c>
      <c r="P41" s="50">
        <v>0</v>
      </c>
      <c r="Q41" s="43" t="s">
        <v>18</v>
      </c>
      <c r="R41" s="43" t="s">
        <v>18</v>
      </c>
    </row>
    <row r="42" spans="1:18" ht="22.5" customHeight="1" thickBot="1" thickTop="1">
      <c r="A42" s="12" t="s">
        <v>38</v>
      </c>
      <c r="B42" s="13">
        <v>2250</v>
      </c>
      <c r="C42" s="47">
        <v>190</v>
      </c>
      <c r="D42" s="50">
        <v>0</v>
      </c>
      <c r="E42" s="43" t="s">
        <v>18</v>
      </c>
      <c r="F42" s="43" t="s">
        <v>18</v>
      </c>
      <c r="G42" s="43" t="s">
        <v>18</v>
      </c>
      <c r="H42" s="43" t="s">
        <v>18</v>
      </c>
      <c r="I42" s="43" t="s">
        <v>18</v>
      </c>
      <c r="J42" s="43" t="s">
        <v>18</v>
      </c>
      <c r="K42" s="50">
        <v>0</v>
      </c>
      <c r="L42" s="50">
        <v>0</v>
      </c>
      <c r="M42" s="50">
        <v>0</v>
      </c>
      <c r="N42" s="50">
        <v>0</v>
      </c>
      <c r="O42" s="50">
        <v>0</v>
      </c>
      <c r="P42" s="50">
        <v>0</v>
      </c>
      <c r="Q42" s="43" t="s">
        <v>18</v>
      </c>
      <c r="R42" s="43" t="s">
        <v>18</v>
      </c>
    </row>
    <row r="43" spans="1:18" ht="34.5" customHeight="1" thickBot="1" thickTop="1">
      <c r="A43" s="16" t="s">
        <v>39</v>
      </c>
      <c r="B43" s="13">
        <v>2260</v>
      </c>
      <c r="C43" s="47">
        <v>200</v>
      </c>
      <c r="D43" s="50">
        <v>0</v>
      </c>
      <c r="E43" s="43" t="s">
        <v>18</v>
      </c>
      <c r="F43" s="43" t="s">
        <v>18</v>
      </c>
      <c r="G43" s="43" t="s">
        <v>18</v>
      </c>
      <c r="H43" s="43" t="s">
        <v>18</v>
      </c>
      <c r="I43" s="43" t="s">
        <v>18</v>
      </c>
      <c r="J43" s="43" t="s">
        <v>18</v>
      </c>
      <c r="K43" s="50">
        <v>0</v>
      </c>
      <c r="L43" s="50">
        <v>0</v>
      </c>
      <c r="M43" s="50">
        <v>0</v>
      </c>
      <c r="N43" s="50">
        <v>0</v>
      </c>
      <c r="O43" s="50">
        <v>0</v>
      </c>
      <c r="P43" s="50">
        <v>0</v>
      </c>
      <c r="Q43" s="43" t="s">
        <v>18</v>
      </c>
      <c r="R43" s="43" t="s">
        <v>18</v>
      </c>
    </row>
    <row r="44" spans="1:18" ht="31.5" customHeight="1" thickBot="1" thickTop="1">
      <c r="A44" s="16" t="s">
        <v>40</v>
      </c>
      <c r="B44" s="13">
        <v>2270</v>
      </c>
      <c r="C44" s="47">
        <v>210</v>
      </c>
      <c r="D44" s="14">
        <f>SUM(D45:D50)</f>
        <v>0</v>
      </c>
      <c r="E44" s="43" t="s">
        <v>18</v>
      </c>
      <c r="F44" s="43" t="s">
        <v>18</v>
      </c>
      <c r="G44" s="43" t="s">
        <v>18</v>
      </c>
      <c r="H44" s="43" t="s">
        <v>18</v>
      </c>
      <c r="I44" s="43" t="s">
        <v>18</v>
      </c>
      <c r="J44" s="43" t="s">
        <v>18</v>
      </c>
      <c r="K44" s="14">
        <f aca="true" t="shared" si="5" ref="K44:P44">SUM(K45:K50)</f>
        <v>0</v>
      </c>
      <c r="L44" s="14">
        <f t="shared" si="5"/>
        <v>0</v>
      </c>
      <c r="M44" s="14">
        <f t="shared" si="5"/>
        <v>0</v>
      </c>
      <c r="N44" s="14">
        <f t="shared" si="5"/>
        <v>0</v>
      </c>
      <c r="O44" s="14">
        <f t="shared" si="5"/>
        <v>0</v>
      </c>
      <c r="P44" s="14">
        <f t="shared" si="5"/>
        <v>0</v>
      </c>
      <c r="Q44" s="43" t="s">
        <v>18</v>
      </c>
      <c r="R44" s="43" t="s">
        <v>18</v>
      </c>
    </row>
    <row r="45" spans="1:18" ht="21.75" customHeight="1" thickBot="1" thickTop="1">
      <c r="A45" s="15" t="s">
        <v>41</v>
      </c>
      <c r="B45" s="10">
        <v>2271</v>
      </c>
      <c r="C45" s="27">
        <v>220</v>
      </c>
      <c r="D45" s="48">
        <v>0</v>
      </c>
      <c r="E45" s="43" t="s">
        <v>18</v>
      </c>
      <c r="F45" s="43" t="s">
        <v>18</v>
      </c>
      <c r="G45" s="43" t="s">
        <v>18</v>
      </c>
      <c r="H45" s="43" t="s">
        <v>18</v>
      </c>
      <c r="I45" s="43" t="s">
        <v>18</v>
      </c>
      <c r="J45" s="43" t="s">
        <v>18</v>
      </c>
      <c r="K45" s="48">
        <v>0</v>
      </c>
      <c r="L45" s="48">
        <v>0</v>
      </c>
      <c r="M45" s="48">
        <v>0</v>
      </c>
      <c r="N45" s="48">
        <v>0</v>
      </c>
      <c r="O45" s="48">
        <v>0</v>
      </c>
      <c r="P45" s="48">
        <v>0</v>
      </c>
      <c r="Q45" s="43" t="s">
        <v>18</v>
      </c>
      <c r="R45" s="43" t="s">
        <v>18</v>
      </c>
    </row>
    <row r="46" spans="1:18" ht="30" customHeight="1" thickBot="1" thickTop="1">
      <c r="A46" s="15" t="s">
        <v>42</v>
      </c>
      <c r="B46" s="10">
        <v>2272</v>
      </c>
      <c r="C46" s="47">
        <v>230</v>
      </c>
      <c r="D46" s="50">
        <v>0</v>
      </c>
      <c r="E46" s="43" t="s">
        <v>18</v>
      </c>
      <c r="F46" s="43" t="s">
        <v>18</v>
      </c>
      <c r="G46" s="43" t="s">
        <v>18</v>
      </c>
      <c r="H46" s="43" t="s">
        <v>18</v>
      </c>
      <c r="I46" s="43" t="s">
        <v>18</v>
      </c>
      <c r="J46" s="43" t="s">
        <v>18</v>
      </c>
      <c r="K46" s="50">
        <v>0</v>
      </c>
      <c r="L46" s="50">
        <v>0</v>
      </c>
      <c r="M46" s="50">
        <v>0</v>
      </c>
      <c r="N46" s="50">
        <v>0</v>
      </c>
      <c r="O46" s="50">
        <v>0</v>
      </c>
      <c r="P46" s="50">
        <v>0</v>
      </c>
      <c r="Q46" s="43" t="s">
        <v>18</v>
      </c>
      <c r="R46" s="43" t="s">
        <v>18</v>
      </c>
    </row>
    <row r="47" spans="1:18" ht="21" customHeight="1" thickBot="1" thickTop="1">
      <c r="A47" s="15" t="s">
        <v>43</v>
      </c>
      <c r="B47" s="10">
        <v>2273</v>
      </c>
      <c r="C47" s="27">
        <v>240</v>
      </c>
      <c r="D47" s="50">
        <v>0</v>
      </c>
      <c r="E47" s="43" t="s">
        <v>18</v>
      </c>
      <c r="F47" s="43" t="s">
        <v>18</v>
      </c>
      <c r="G47" s="43" t="s">
        <v>18</v>
      </c>
      <c r="H47" s="43" t="s">
        <v>18</v>
      </c>
      <c r="I47" s="43" t="s">
        <v>18</v>
      </c>
      <c r="J47" s="43" t="s">
        <v>18</v>
      </c>
      <c r="K47" s="50">
        <v>0</v>
      </c>
      <c r="L47" s="50">
        <v>0</v>
      </c>
      <c r="M47" s="50">
        <v>0</v>
      </c>
      <c r="N47" s="50">
        <v>0</v>
      </c>
      <c r="O47" s="50">
        <v>0</v>
      </c>
      <c r="P47" s="50">
        <v>0</v>
      </c>
      <c r="Q47" s="43" t="s">
        <v>18</v>
      </c>
      <c r="R47" s="43" t="s">
        <v>18</v>
      </c>
    </row>
    <row r="48" spans="1:18" ht="21" customHeight="1" thickBot="1" thickTop="1">
      <c r="A48" s="15" t="s">
        <v>44</v>
      </c>
      <c r="B48" s="10">
        <v>2274</v>
      </c>
      <c r="C48" s="47">
        <v>250</v>
      </c>
      <c r="D48" s="50">
        <v>0</v>
      </c>
      <c r="E48" s="43" t="s">
        <v>18</v>
      </c>
      <c r="F48" s="43" t="s">
        <v>18</v>
      </c>
      <c r="G48" s="43" t="s">
        <v>18</v>
      </c>
      <c r="H48" s="43" t="s">
        <v>18</v>
      </c>
      <c r="I48" s="43" t="s">
        <v>18</v>
      </c>
      <c r="J48" s="43" t="s">
        <v>18</v>
      </c>
      <c r="K48" s="50">
        <v>0</v>
      </c>
      <c r="L48" s="50">
        <v>0</v>
      </c>
      <c r="M48" s="50">
        <v>0</v>
      </c>
      <c r="N48" s="50">
        <v>0</v>
      </c>
      <c r="O48" s="50">
        <v>0</v>
      </c>
      <c r="P48" s="50">
        <v>0</v>
      </c>
      <c r="Q48" s="43" t="s">
        <v>18</v>
      </c>
      <c r="R48" s="43" t="s">
        <v>18</v>
      </c>
    </row>
    <row r="49" spans="1:18" ht="21" customHeight="1" thickBot="1" thickTop="1">
      <c r="A49" s="15" t="s">
        <v>45</v>
      </c>
      <c r="B49" s="10">
        <v>2275</v>
      </c>
      <c r="C49" s="27">
        <v>260</v>
      </c>
      <c r="D49" s="48">
        <v>0</v>
      </c>
      <c r="E49" s="43" t="s">
        <v>18</v>
      </c>
      <c r="F49" s="43" t="s">
        <v>18</v>
      </c>
      <c r="G49" s="43" t="s">
        <v>18</v>
      </c>
      <c r="H49" s="43" t="s">
        <v>18</v>
      </c>
      <c r="I49" s="43" t="s">
        <v>18</v>
      </c>
      <c r="J49" s="43" t="s">
        <v>18</v>
      </c>
      <c r="K49" s="48">
        <v>0</v>
      </c>
      <c r="L49" s="48">
        <v>0</v>
      </c>
      <c r="M49" s="48">
        <v>0</v>
      </c>
      <c r="N49" s="48">
        <v>0</v>
      </c>
      <c r="O49" s="48">
        <v>0</v>
      </c>
      <c r="P49" s="48">
        <v>0</v>
      </c>
      <c r="Q49" s="43" t="s">
        <v>18</v>
      </c>
      <c r="R49" s="43" t="s">
        <v>18</v>
      </c>
    </row>
    <row r="50" spans="1:18" ht="27.75" customHeight="1" thickBot="1" thickTop="1">
      <c r="A50" s="15" t="s">
        <v>46</v>
      </c>
      <c r="B50" s="10">
        <v>2276</v>
      </c>
      <c r="C50" s="27">
        <v>270</v>
      </c>
      <c r="D50" s="48">
        <v>0</v>
      </c>
      <c r="E50" s="43" t="s">
        <v>18</v>
      </c>
      <c r="F50" s="43" t="s">
        <v>18</v>
      </c>
      <c r="G50" s="43" t="s">
        <v>18</v>
      </c>
      <c r="H50" s="43" t="s">
        <v>18</v>
      </c>
      <c r="I50" s="43" t="s">
        <v>18</v>
      </c>
      <c r="J50" s="43" t="s">
        <v>18</v>
      </c>
      <c r="K50" s="48">
        <v>0</v>
      </c>
      <c r="L50" s="48">
        <v>0</v>
      </c>
      <c r="M50" s="48">
        <v>0</v>
      </c>
      <c r="N50" s="48">
        <v>0</v>
      </c>
      <c r="O50" s="48">
        <v>0</v>
      </c>
      <c r="P50" s="48">
        <v>0</v>
      </c>
      <c r="Q50" s="43" t="s">
        <v>18</v>
      </c>
      <c r="R50" s="43" t="s">
        <v>18</v>
      </c>
    </row>
    <row r="51" spans="1:18" ht="51.75" customHeight="1" thickBot="1" thickTop="1">
      <c r="A51" s="16" t="s">
        <v>47</v>
      </c>
      <c r="B51" s="13">
        <v>2280</v>
      </c>
      <c r="C51" s="47">
        <v>280</v>
      </c>
      <c r="D51" s="14">
        <f>SUM(D52:D53)</f>
        <v>0</v>
      </c>
      <c r="E51" s="43" t="s">
        <v>18</v>
      </c>
      <c r="F51" s="43" t="s">
        <v>18</v>
      </c>
      <c r="G51" s="43" t="s">
        <v>18</v>
      </c>
      <c r="H51" s="43" t="s">
        <v>18</v>
      </c>
      <c r="I51" s="43" t="s">
        <v>18</v>
      </c>
      <c r="J51" s="43" t="s">
        <v>18</v>
      </c>
      <c r="K51" s="14">
        <f aca="true" t="shared" si="6" ref="K51:P51">SUM(K52:K53)</f>
        <v>0</v>
      </c>
      <c r="L51" s="14">
        <f t="shared" si="6"/>
        <v>0</v>
      </c>
      <c r="M51" s="14">
        <f t="shared" si="6"/>
        <v>0</v>
      </c>
      <c r="N51" s="14">
        <f t="shared" si="6"/>
        <v>0</v>
      </c>
      <c r="O51" s="14">
        <f t="shared" si="6"/>
        <v>0</v>
      </c>
      <c r="P51" s="14">
        <f t="shared" si="6"/>
        <v>0</v>
      </c>
      <c r="Q51" s="43" t="s">
        <v>18</v>
      </c>
      <c r="R51" s="43" t="s">
        <v>18</v>
      </c>
    </row>
    <row r="52" spans="1:18" ht="59.25" customHeight="1" thickBot="1" thickTop="1">
      <c r="A52" s="51" t="s">
        <v>48</v>
      </c>
      <c r="B52" s="10">
        <v>2281</v>
      </c>
      <c r="C52" s="27">
        <v>290</v>
      </c>
      <c r="D52" s="48">
        <v>0</v>
      </c>
      <c r="E52" s="43" t="s">
        <v>18</v>
      </c>
      <c r="F52" s="43" t="s">
        <v>18</v>
      </c>
      <c r="G52" s="43" t="s">
        <v>18</v>
      </c>
      <c r="H52" s="43" t="s">
        <v>18</v>
      </c>
      <c r="I52" s="43" t="s">
        <v>18</v>
      </c>
      <c r="J52" s="43" t="s">
        <v>18</v>
      </c>
      <c r="K52" s="48">
        <v>0</v>
      </c>
      <c r="L52" s="48">
        <v>0</v>
      </c>
      <c r="M52" s="48">
        <v>0</v>
      </c>
      <c r="N52" s="48">
        <v>0</v>
      </c>
      <c r="O52" s="48">
        <v>0</v>
      </c>
      <c r="P52" s="48">
        <v>0</v>
      </c>
      <c r="Q52" s="43" t="s">
        <v>18</v>
      </c>
      <c r="R52" s="43" t="s">
        <v>18</v>
      </c>
    </row>
    <row r="53" spans="1:18" ht="62.25" customHeight="1" thickBot="1" thickTop="1">
      <c r="A53" s="15" t="s">
        <v>49</v>
      </c>
      <c r="B53" s="10">
        <v>2282</v>
      </c>
      <c r="C53" s="47">
        <v>300</v>
      </c>
      <c r="D53" s="48">
        <v>0</v>
      </c>
      <c r="E53" s="43" t="s">
        <v>18</v>
      </c>
      <c r="F53" s="43" t="s">
        <v>18</v>
      </c>
      <c r="G53" s="43" t="s">
        <v>18</v>
      </c>
      <c r="H53" s="43" t="s">
        <v>18</v>
      </c>
      <c r="I53" s="43" t="s">
        <v>18</v>
      </c>
      <c r="J53" s="43" t="s">
        <v>18</v>
      </c>
      <c r="K53" s="48">
        <v>0</v>
      </c>
      <c r="L53" s="48">
        <v>0</v>
      </c>
      <c r="M53" s="48">
        <v>0</v>
      </c>
      <c r="N53" s="48">
        <v>0</v>
      </c>
      <c r="O53" s="48">
        <v>0</v>
      </c>
      <c r="P53" s="48">
        <v>0</v>
      </c>
      <c r="Q53" s="43" t="s">
        <v>18</v>
      </c>
      <c r="R53" s="43" t="s">
        <v>18</v>
      </c>
    </row>
    <row r="54" spans="1:18" ht="24" customHeight="1" thickBot="1" thickTop="1">
      <c r="A54" s="11" t="s">
        <v>50</v>
      </c>
      <c r="B54" s="8">
        <v>2400</v>
      </c>
      <c r="C54" s="40">
        <v>310</v>
      </c>
      <c r="D54" s="9">
        <f>SUM(D55:D56)</f>
        <v>0</v>
      </c>
      <c r="E54" s="43" t="s">
        <v>18</v>
      </c>
      <c r="F54" s="43" t="s">
        <v>18</v>
      </c>
      <c r="G54" s="43" t="s">
        <v>18</v>
      </c>
      <c r="H54" s="43" t="s">
        <v>18</v>
      </c>
      <c r="I54" s="43" t="s">
        <v>18</v>
      </c>
      <c r="J54" s="43" t="s">
        <v>18</v>
      </c>
      <c r="K54" s="9">
        <f aca="true" t="shared" si="7" ref="K54:P54">SUM(K55:K56)</f>
        <v>0</v>
      </c>
      <c r="L54" s="9">
        <f t="shared" si="7"/>
        <v>0</v>
      </c>
      <c r="M54" s="9">
        <f t="shared" si="7"/>
        <v>0</v>
      </c>
      <c r="N54" s="9">
        <f t="shared" si="7"/>
        <v>0</v>
      </c>
      <c r="O54" s="9">
        <f t="shared" si="7"/>
        <v>0</v>
      </c>
      <c r="P54" s="9">
        <f t="shared" si="7"/>
        <v>0</v>
      </c>
      <c r="Q54" s="43" t="s">
        <v>18</v>
      </c>
      <c r="R54" s="43" t="s">
        <v>18</v>
      </c>
    </row>
    <row r="55" spans="1:18" ht="40.5" customHeight="1" thickBot="1" thickTop="1">
      <c r="A55" s="18" t="s">
        <v>51</v>
      </c>
      <c r="B55" s="13">
        <v>2410</v>
      </c>
      <c r="C55" s="47">
        <v>320</v>
      </c>
      <c r="D55" s="50">
        <v>0</v>
      </c>
      <c r="E55" s="43" t="s">
        <v>18</v>
      </c>
      <c r="F55" s="43" t="s">
        <v>18</v>
      </c>
      <c r="G55" s="43" t="s">
        <v>18</v>
      </c>
      <c r="H55" s="43" t="s">
        <v>18</v>
      </c>
      <c r="I55" s="43" t="s">
        <v>18</v>
      </c>
      <c r="J55" s="43" t="s">
        <v>18</v>
      </c>
      <c r="K55" s="50">
        <v>0</v>
      </c>
      <c r="L55" s="50">
        <v>0</v>
      </c>
      <c r="M55" s="50">
        <v>0</v>
      </c>
      <c r="N55" s="50">
        <v>0</v>
      </c>
      <c r="O55" s="50">
        <v>0</v>
      </c>
      <c r="P55" s="50">
        <v>0</v>
      </c>
      <c r="Q55" s="43" t="s">
        <v>18</v>
      </c>
      <c r="R55" s="43" t="s">
        <v>18</v>
      </c>
    </row>
    <row r="56" spans="1:18" ht="36.75" customHeight="1" thickBot="1" thickTop="1">
      <c r="A56" s="18" t="s">
        <v>52</v>
      </c>
      <c r="B56" s="13">
        <v>2420</v>
      </c>
      <c r="C56" s="47">
        <v>330</v>
      </c>
      <c r="D56" s="50">
        <v>0</v>
      </c>
      <c r="E56" s="43" t="s">
        <v>18</v>
      </c>
      <c r="F56" s="43" t="s">
        <v>18</v>
      </c>
      <c r="G56" s="43" t="s">
        <v>18</v>
      </c>
      <c r="H56" s="43" t="s">
        <v>18</v>
      </c>
      <c r="I56" s="43" t="s">
        <v>18</v>
      </c>
      <c r="J56" s="43" t="s">
        <v>18</v>
      </c>
      <c r="K56" s="50">
        <v>0</v>
      </c>
      <c r="L56" s="50">
        <v>0</v>
      </c>
      <c r="M56" s="50">
        <v>0</v>
      </c>
      <c r="N56" s="50">
        <v>0</v>
      </c>
      <c r="O56" s="50">
        <v>0</v>
      </c>
      <c r="P56" s="50">
        <v>0</v>
      </c>
      <c r="Q56" s="43" t="s">
        <v>18</v>
      </c>
      <c r="R56" s="43" t="s">
        <v>18</v>
      </c>
    </row>
    <row r="57" spans="1:18" ht="24" customHeight="1" thickBot="1" thickTop="1">
      <c r="A57" s="19" t="s">
        <v>53</v>
      </c>
      <c r="B57" s="8">
        <v>2600</v>
      </c>
      <c r="C57" s="52">
        <v>340</v>
      </c>
      <c r="D57" s="9">
        <f>SUM(D58:D60)</f>
        <v>0</v>
      </c>
      <c r="E57" s="43" t="s">
        <v>18</v>
      </c>
      <c r="F57" s="43" t="s">
        <v>18</v>
      </c>
      <c r="G57" s="43" t="s">
        <v>18</v>
      </c>
      <c r="H57" s="43" t="s">
        <v>18</v>
      </c>
      <c r="I57" s="43" t="s">
        <v>18</v>
      </c>
      <c r="J57" s="43" t="s">
        <v>18</v>
      </c>
      <c r="K57" s="9">
        <f aca="true" t="shared" si="8" ref="K57:P57">SUM(K58:K60)</f>
        <v>0</v>
      </c>
      <c r="L57" s="9">
        <f t="shared" si="8"/>
        <v>0</v>
      </c>
      <c r="M57" s="9">
        <f t="shared" si="8"/>
        <v>0</v>
      </c>
      <c r="N57" s="9">
        <f t="shared" si="8"/>
        <v>0</v>
      </c>
      <c r="O57" s="9">
        <f t="shared" si="8"/>
        <v>0</v>
      </c>
      <c r="P57" s="9">
        <f t="shared" si="8"/>
        <v>0</v>
      </c>
      <c r="Q57" s="43" t="s">
        <v>18</v>
      </c>
      <c r="R57" s="43" t="s">
        <v>18</v>
      </c>
    </row>
    <row r="58" spans="1:18" ht="62.25" customHeight="1" thickBot="1" thickTop="1">
      <c r="A58" s="16" t="s">
        <v>54</v>
      </c>
      <c r="B58" s="13">
        <v>2610</v>
      </c>
      <c r="C58" s="47">
        <v>350</v>
      </c>
      <c r="D58" s="50">
        <v>0</v>
      </c>
      <c r="E58" s="43" t="s">
        <v>18</v>
      </c>
      <c r="F58" s="43" t="s">
        <v>18</v>
      </c>
      <c r="G58" s="43" t="s">
        <v>18</v>
      </c>
      <c r="H58" s="43" t="s">
        <v>18</v>
      </c>
      <c r="I58" s="43" t="s">
        <v>18</v>
      </c>
      <c r="J58" s="43" t="s">
        <v>18</v>
      </c>
      <c r="K58" s="50">
        <v>0</v>
      </c>
      <c r="L58" s="50">
        <v>0</v>
      </c>
      <c r="M58" s="50">
        <v>0</v>
      </c>
      <c r="N58" s="50">
        <v>0</v>
      </c>
      <c r="O58" s="50">
        <v>0</v>
      </c>
      <c r="P58" s="50">
        <v>0</v>
      </c>
      <c r="Q58" s="43" t="s">
        <v>18</v>
      </c>
      <c r="R58" s="43" t="s">
        <v>18</v>
      </c>
    </row>
    <row r="59" spans="1:18" ht="45.75" customHeight="1" thickBot="1" thickTop="1">
      <c r="A59" s="16" t="s">
        <v>55</v>
      </c>
      <c r="B59" s="13">
        <v>2620</v>
      </c>
      <c r="C59" s="47">
        <v>360</v>
      </c>
      <c r="D59" s="53">
        <v>0</v>
      </c>
      <c r="E59" s="43" t="s">
        <v>18</v>
      </c>
      <c r="F59" s="43" t="s">
        <v>18</v>
      </c>
      <c r="G59" s="43" t="s">
        <v>18</v>
      </c>
      <c r="H59" s="43" t="s">
        <v>18</v>
      </c>
      <c r="I59" s="43" t="s">
        <v>18</v>
      </c>
      <c r="J59" s="43" t="s">
        <v>18</v>
      </c>
      <c r="K59" s="54">
        <v>0</v>
      </c>
      <c r="L59" s="54">
        <v>0</v>
      </c>
      <c r="M59" s="54">
        <v>0</v>
      </c>
      <c r="N59" s="54">
        <v>0</v>
      </c>
      <c r="O59" s="54">
        <v>0</v>
      </c>
      <c r="P59" s="54">
        <v>0</v>
      </c>
      <c r="Q59" s="43" t="s">
        <v>18</v>
      </c>
      <c r="R59" s="43" t="s">
        <v>18</v>
      </c>
    </row>
    <row r="60" spans="1:18" ht="57.75" customHeight="1" thickBot="1" thickTop="1">
      <c r="A60" s="18" t="s">
        <v>56</v>
      </c>
      <c r="B60" s="13">
        <v>2630</v>
      </c>
      <c r="C60" s="47">
        <v>370</v>
      </c>
      <c r="D60" s="55">
        <v>0</v>
      </c>
      <c r="E60" s="43" t="s">
        <v>18</v>
      </c>
      <c r="F60" s="43" t="s">
        <v>18</v>
      </c>
      <c r="G60" s="43" t="s">
        <v>18</v>
      </c>
      <c r="H60" s="43" t="s">
        <v>18</v>
      </c>
      <c r="I60" s="43" t="s">
        <v>18</v>
      </c>
      <c r="J60" s="43" t="s">
        <v>18</v>
      </c>
      <c r="K60" s="55">
        <v>0</v>
      </c>
      <c r="L60" s="55">
        <v>0</v>
      </c>
      <c r="M60" s="55">
        <v>0</v>
      </c>
      <c r="N60" s="55">
        <v>0</v>
      </c>
      <c r="O60" s="55">
        <v>0</v>
      </c>
      <c r="P60" s="55">
        <v>0</v>
      </c>
      <c r="Q60" s="43" t="s">
        <v>18</v>
      </c>
      <c r="R60" s="43" t="s">
        <v>18</v>
      </c>
    </row>
    <row r="61" spans="1:18" ht="18.75" customHeight="1" thickBot="1" thickTop="1">
      <c r="A61" s="17" t="s">
        <v>57</v>
      </c>
      <c r="B61" s="8">
        <v>2700</v>
      </c>
      <c r="C61" s="40">
        <v>380</v>
      </c>
      <c r="D61" s="9">
        <f>SUM(D62:D64)</f>
        <v>0</v>
      </c>
      <c r="E61" s="43" t="s">
        <v>18</v>
      </c>
      <c r="F61" s="43" t="s">
        <v>18</v>
      </c>
      <c r="G61" s="43" t="s">
        <v>18</v>
      </c>
      <c r="H61" s="43" t="s">
        <v>18</v>
      </c>
      <c r="I61" s="43" t="s">
        <v>18</v>
      </c>
      <c r="J61" s="43" t="s">
        <v>18</v>
      </c>
      <c r="K61" s="9">
        <f aca="true" t="shared" si="9" ref="K61:P61">SUM(K62:K64)</f>
        <v>0</v>
      </c>
      <c r="L61" s="9">
        <f t="shared" si="9"/>
        <v>0</v>
      </c>
      <c r="M61" s="9">
        <f t="shared" si="9"/>
        <v>0</v>
      </c>
      <c r="N61" s="9">
        <f t="shared" si="9"/>
        <v>0</v>
      </c>
      <c r="O61" s="9">
        <f t="shared" si="9"/>
        <v>0</v>
      </c>
      <c r="P61" s="9">
        <f t="shared" si="9"/>
        <v>0</v>
      </c>
      <c r="Q61" s="43" t="s">
        <v>18</v>
      </c>
      <c r="R61" s="43" t="s">
        <v>18</v>
      </c>
    </row>
    <row r="62" spans="1:18" ht="29.25" customHeight="1" thickBot="1" thickTop="1">
      <c r="A62" s="16" t="s">
        <v>58</v>
      </c>
      <c r="B62" s="13">
        <v>2710</v>
      </c>
      <c r="C62" s="47">
        <v>390</v>
      </c>
      <c r="D62" s="50">
        <v>0</v>
      </c>
      <c r="E62" s="43" t="s">
        <v>18</v>
      </c>
      <c r="F62" s="43" t="s">
        <v>18</v>
      </c>
      <c r="G62" s="43" t="s">
        <v>18</v>
      </c>
      <c r="H62" s="43" t="s">
        <v>18</v>
      </c>
      <c r="I62" s="43" t="s">
        <v>18</v>
      </c>
      <c r="J62" s="43" t="s">
        <v>18</v>
      </c>
      <c r="K62" s="50">
        <v>0</v>
      </c>
      <c r="L62" s="50">
        <v>0</v>
      </c>
      <c r="M62" s="50">
        <v>0</v>
      </c>
      <c r="N62" s="50">
        <v>0</v>
      </c>
      <c r="O62" s="50">
        <v>0</v>
      </c>
      <c r="P62" s="50">
        <v>0</v>
      </c>
      <c r="Q62" s="43" t="s">
        <v>18</v>
      </c>
      <c r="R62" s="43" t="s">
        <v>18</v>
      </c>
    </row>
    <row r="63" spans="1:18" ht="14.25" thickBot="1" thickTop="1">
      <c r="A63" s="16" t="s">
        <v>59</v>
      </c>
      <c r="B63" s="13">
        <v>2720</v>
      </c>
      <c r="C63" s="47">
        <v>400</v>
      </c>
      <c r="D63" s="50">
        <v>0</v>
      </c>
      <c r="E63" s="43" t="s">
        <v>18</v>
      </c>
      <c r="F63" s="43" t="s">
        <v>18</v>
      </c>
      <c r="G63" s="43" t="s">
        <v>18</v>
      </c>
      <c r="H63" s="43" t="s">
        <v>18</v>
      </c>
      <c r="I63" s="43" t="s">
        <v>18</v>
      </c>
      <c r="J63" s="43" t="s">
        <v>18</v>
      </c>
      <c r="K63" s="50">
        <v>0</v>
      </c>
      <c r="L63" s="50">
        <v>0</v>
      </c>
      <c r="M63" s="50">
        <v>0</v>
      </c>
      <c r="N63" s="50">
        <v>0</v>
      </c>
      <c r="O63" s="50">
        <v>0</v>
      </c>
      <c r="P63" s="50">
        <v>0</v>
      </c>
      <c r="Q63" s="43" t="s">
        <v>18</v>
      </c>
      <c r="R63" s="43" t="s">
        <v>18</v>
      </c>
    </row>
    <row r="64" spans="1:18" ht="19.5" customHeight="1" thickBot="1" thickTop="1">
      <c r="A64" s="16" t="s">
        <v>60</v>
      </c>
      <c r="B64" s="13">
        <v>2730</v>
      </c>
      <c r="C64" s="47">
        <v>410</v>
      </c>
      <c r="D64" s="50">
        <v>0</v>
      </c>
      <c r="E64" s="43" t="s">
        <v>18</v>
      </c>
      <c r="F64" s="43" t="s">
        <v>18</v>
      </c>
      <c r="G64" s="43" t="s">
        <v>18</v>
      </c>
      <c r="H64" s="43" t="s">
        <v>18</v>
      </c>
      <c r="I64" s="43" t="s">
        <v>18</v>
      </c>
      <c r="J64" s="43" t="s">
        <v>18</v>
      </c>
      <c r="K64" s="50">
        <v>0</v>
      </c>
      <c r="L64" s="50">
        <v>0</v>
      </c>
      <c r="M64" s="50">
        <v>0</v>
      </c>
      <c r="N64" s="50">
        <v>0</v>
      </c>
      <c r="O64" s="50">
        <v>0</v>
      </c>
      <c r="P64" s="50">
        <v>0</v>
      </c>
      <c r="Q64" s="43" t="s">
        <v>18</v>
      </c>
      <c r="R64" s="43" t="s">
        <v>18</v>
      </c>
    </row>
    <row r="65" spans="1:18" ht="24.75" customHeight="1" thickBot="1" thickTop="1">
      <c r="A65" s="17" t="s">
        <v>61</v>
      </c>
      <c r="B65" s="8">
        <v>2800</v>
      </c>
      <c r="C65" s="40">
        <v>420</v>
      </c>
      <c r="D65" s="42">
        <v>0</v>
      </c>
      <c r="E65" s="43" t="s">
        <v>18</v>
      </c>
      <c r="F65" s="43" t="s">
        <v>18</v>
      </c>
      <c r="G65" s="43" t="s">
        <v>18</v>
      </c>
      <c r="H65" s="43" t="s">
        <v>18</v>
      </c>
      <c r="I65" s="43" t="s">
        <v>18</v>
      </c>
      <c r="J65" s="43" t="s">
        <v>18</v>
      </c>
      <c r="K65" s="42">
        <v>0</v>
      </c>
      <c r="L65" s="42">
        <v>0</v>
      </c>
      <c r="M65" s="42">
        <v>0</v>
      </c>
      <c r="N65" s="42">
        <v>0</v>
      </c>
      <c r="O65" s="42">
        <v>0</v>
      </c>
      <c r="P65" s="42">
        <v>0</v>
      </c>
      <c r="Q65" s="43" t="s">
        <v>18</v>
      </c>
      <c r="R65" s="43" t="s">
        <v>18</v>
      </c>
    </row>
    <row r="66" spans="1:18" ht="14.25" thickBot="1" thickTop="1">
      <c r="A66" s="8" t="s">
        <v>62</v>
      </c>
      <c r="B66" s="8">
        <v>3000</v>
      </c>
      <c r="C66" s="40">
        <v>430</v>
      </c>
      <c r="D66" s="9">
        <f>D67+D81</f>
        <v>0</v>
      </c>
      <c r="E66" s="43" t="s">
        <v>18</v>
      </c>
      <c r="F66" s="43" t="s">
        <v>18</v>
      </c>
      <c r="G66" s="43" t="s">
        <v>18</v>
      </c>
      <c r="H66" s="43" t="s">
        <v>18</v>
      </c>
      <c r="I66" s="43" t="s">
        <v>18</v>
      </c>
      <c r="J66" s="43" t="s">
        <v>18</v>
      </c>
      <c r="K66" s="9">
        <f aca="true" t="shared" si="10" ref="K66:P66">K67+K81</f>
        <v>0</v>
      </c>
      <c r="L66" s="9">
        <f t="shared" si="10"/>
        <v>0</v>
      </c>
      <c r="M66" s="9">
        <f t="shared" si="10"/>
        <v>0</v>
      </c>
      <c r="N66" s="9">
        <f t="shared" si="10"/>
        <v>0</v>
      </c>
      <c r="O66" s="9">
        <f t="shared" si="10"/>
        <v>0</v>
      </c>
      <c r="P66" s="9">
        <f t="shared" si="10"/>
        <v>0</v>
      </c>
      <c r="Q66" s="43" t="s">
        <v>18</v>
      </c>
      <c r="R66" s="43" t="s">
        <v>18</v>
      </c>
    </row>
    <row r="67" spans="1:18" ht="22.5" thickBot="1" thickTop="1">
      <c r="A67" s="11" t="s">
        <v>63</v>
      </c>
      <c r="B67" s="8">
        <v>3100</v>
      </c>
      <c r="C67" s="40">
        <v>440</v>
      </c>
      <c r="D67" s="9">
        <f>D68+D69+D72+D75+D79+D80</f>
        <v>0</v>
      </c>
      <c r="E67" s="43" t="s">
        <v>18</v>
      </c>
      <c r="F67" s="43" t="s">
        <v>18</v>
      </c>
      <c r="G67" s="43" t="s">
        <v>18</v>
      </c>
      <c r="H67" s="43" t="s">
        <v>18</v>
      </c>
      <c r="I67" s="43" t="s">
        <v>18</v>
      </c>
      <c r="J67" s="43" t="s">
        <v>18</v>
      </c>
      <c r="K67" s="9">
        <f aca="true" t="shared" si="11" ref="K67:P67">K68+K69+K72+K75+K79+K80</f>
        <v>0</v>
      </c>
      <c r="L67" s="9">
        <f t="shared" si="11"/>
        <v>0</v>
      </c>
      <c r="M67" s="9">
        <f t="shared" si="11"/>
        <v>0</v>
      </c>
      <c r="N67" s="9">
        <f t="shared" si="11"/>
        <v>0</v>
      </c>
      <c r="O67" s="9">
        <f t="shared" si="11"/>
        <v>0</v>
      </c>
      <c r="P67" s="9">
        <f t="shared" si="11"/>
        <v>0</v>
      </c>
      <c r="Q67" s="43" t="s">
        <v>18</v>
      </c>
      <c r="R67" s="43" t="s">
        <v>18</v>
      </c>
    </row>
    <row r="68" spans="1:18" ht="57" customHeight="1" thickBot="1" thickTop="1">
      <c r="A68" s="16" t="s">
        <v>64</v>
      </c>
      <c r="B68" s="13">
        <v>3110</v>
      </c>
      <c r="C68" s="47">
        <v>450</v>
      </c>
      <c r="D68" s="50">
        <v>0</v>
      </c>
      <c r="E68" s="43" t="s">
        <v>18</v>
      </c>
      <c r="F68" s="43" t="s">
        <v>18</v>
      </c>
      <c r="G68" s="43" t="s">
        <v>18</v>
      </c>
      <c r="H68" s="43" t="s">
        <v>18</v>
      </c>
      <c r="I68" s="43" t="s">
        <v>18</v>
      </c>
      <c r="J68" s="43" t="s">
        <v>18</v>
      </c>
      <c r="K68" s="50">
        <v>0</v>
      </c>
      <c r="L68" s="50">
        <v>0</v>
      </c>
      <c r="M68" s="50">
        <v>0</v>
      </c>
      <c r="N68" s="50">
        <v>0</v>
      </c>
      <c r="O68" s="50">
        <v>0</v>
      </c>
      <c r="P68" s="50">
        <v>0</v>
      </c>
      <c r="Q68" s="43" t="s">
        <v>18</v>
      </c>
      <c r="R68" s="43" t="s">
        <v>18</v>
      </c>
    </row>
    <row r="69" spans="1:18" ht="33.75" customHeight="1" thickBot="1" thickTop="1">
      <c r="A69" s="18" t="s">
        <v>65</v>
      </c>
      <c r="B69" s="13">
        <v>3120</v>
      </c>
      <c r="C69" s="47">
        <v>460</v>
      </c>
      <c r="D69" s="14">
        <f>SUM(D70:D71)</f>
        <v>0</v>
      </c>
      <c r="E69" s="43" t="s">
        <v>18</v>
      </c>
      <c r="F69" s="43" t="s">
        <v>18</v>
      </c>
      <c r="G69" s="43" t="s">
        <v>18</v>
      </c>
      <c r="H69" s="43" t="s">
        <v>18</v>
      </c>
      <c r="I69" s="43" t="s">
        <v>18</v>
      </c>
      <c r="J69" s="43" t="s">
        <v>18</v>
      </c>
      <c r="K69" s="14">
        <f aca="true" t="shared" si="12" ref="K69:P69">SUM(K70:K71)</f>
        <v>0</v>
      </c>
      <c r="L69" s="14">
        <f t="shared" si="12"/>
        <v>0</v>
      </c>
      <c r="M69" s="14">
        <f t="shared" si="12"/>
        <v>0</v>
      </c>
      <c r="N69" s="14">
        <f t="shared" si="12"/>
        <v>0</v>
      </c>
      <c r="O69" s="14">
        <f t="shared" si="12"/>
        <v>0</v>
      </c>
      <c r="P69" s="14">
        <f t="shared" si="12"/>
        <v>0</v>
      </c>
      <c r="Q69" s="43" t="s">
        <v>18</v>
      </c>
      <c r="R69" s="43" t="s">
        <v>18</v>
      </c>
    </row>
    <row r="70" spans="1:18" ht="24.75" customHeight="1" thickBot="1" thickTop="1">
      <c r="A70" s="15" t="s">
        <v>66</v>
      </c>
      <c r="B70" s="10">
        <v>3121</v>
      </c>
      <c r="C70" s="27">
        <v>470</v>
      </c>
      <c r="D70" s="48">
        <v>0</v>
      </c>
      <c r="E70" s="43" t="s">
        <v>18</v>
      </c>
      <c r="F70" s="43" t="s">
        <v>18</v>
      </c>
      <c r="G70" s="43" t="s">
        <v>18</v>
      </c>
      <c r="H70" s="43" t="s">
        <v>18</v>
      </c>
      <c r="I70" s="43" t="s">
        <v>18</v>
      </c>
      <c r="J70" s="43" t="s">
        <v>18</v>
      </c>
      <c r="K70" s="48">
        <v>0</v>
      </c>
      <c r="L70" s="48">
        <v>0</v>
      </c>
      <c r="M70" s="48">
        <v>0</v>
      </c>
      <c r="N70" s="48">
        <v>0</v>
      </c>
      <c r="O70" s="48">
        <v>0</v>
      </c>
      <c r="P70" s="48">
        <v>0</v>
      </c>
      <c r="Q70" s="43" t="s">
        <v>18</v>
      </c>
      <c r="R70" s="43" t="s">
        <v>18</v>
      </c>
    </row>
    <row r="71" spans="1:18" ht="42.75" customHeight="1" thickBot="1" thickTop="1">
      <c r="A71" s="15" t="s">
        <v>67</v>
      </c>
      <c r="B71" s="10">
        <v>3122</v>
      </c>
      <c r="C71" s="27">
        <v>480</v>
      </c>
      <c r="D71" s="48">
        <v>0</v>
      </c>
      <c r="E71" s="43" t="s">
        <v>18</v>
      </c>
      <c r="F71" s="43" t="s">
        <v>18</v>
      </c>
      <c r="G71" s="43" t="s">
        <v>18</v>
      </c>
      <c r="H71" s="43" t="s">
        <v>18</v>
      </c>
      <c r="I71" s="43" t="s">
        <v>18</v>
      </c>
      <c r="J71" s="43" t="s">
        <v>18</v>
      </c>
      <c r="K71" s="48">
        <v>0</v>
      </c>
      <c r="L71" s="48">
        <v>0</v>
      </c>
      <c r="M71" s="48">
        <v>0</v>
      </c>
      <c r="N71" s="48">
        <v>0</v>
      </c>
      <c r="O71" s="48">
        <v>0</v>
      </c>
      <c r="P71" s="48">
        <v>0</v>
      </c>
      <c r="Q71" s="43" t="s">
        <v>18</v>
      </c>
      <c r="R71" s="43" t="s">
        <v>18</v>
      </c>
    </row>
    <row r="72" spans="1:18" ht="14.25" thickBot="1" thickTop="1">
      <c r="A72" s="12" t="s">
        <v>68</v>
      </c>
      <c r="B72" s="13">
        <v>3130</v>
      </c>
      <c r="C72" s="47">
        <v>490</v>
      </c>
      <c r="D72" s="14">
        <f>SUM(D73:D74)</f>
        <v>0</v>
      </c>
      <c r="E72" s="43" t="s">
        <v>18</v>
      </c>
      <c r="F72" s="43" t="s">
        <v>18</v>
      </c>
      <c r="G72" s="43" t="s">
        <v>18</v>
      </c>
      <c r="H72" s="43" t="s">
        <v>18</v>
      </c>
      <c r="I72" s="43" t="s">
        <v>18</v>
      </c>
      <c r="J72" s="43" t="s">
        <v>18</v>
      </c>
      <c r="K72" s="14">
        <f aca="true" t="shared" si="13" ref="K72:P72">SUM(K73:K74)</f>
        <v>0</v>
      </c>
      <c r="L72" s="14">
        <f t="shared" si="13"/>
        <v>0</v>
      </c>
      <c r="M72" s="14">
        <f t="shared" si="13"/>
        <v>0</v>
      </c>
      <c r="N72" s="14">
        <f t="shared" si="13"/>
        <v>0</v>
      </c>
      <c r="O72" s="14">
        <f t="shared" si="13"/>
        <v>0</v>
      </c>
      <c r="P72" s="14">
        <f t="shared" si="13"/>
        <v>0</v>
      </c>
      <c r="Q72" s="43" t="s">
        <v>18</v>
      </c>
      <c r="R72" s="43" t="s">
        <v>18</v>
      </c>
    </row>
    <row r="73" spans="1:18" ht="40.5" customHeight="1" thickBot="1" thickTop="1">
      <c r="A73" s="15" t="s">
        <v>69</v>
      </c>
      <c r="B73" s="10">
        <v>3131</v>
      </c>
      <c r="C73" s="27">
        <v>500</v>
      </c>
      <c r="D73" s="48">
        <v>0</v>
      </c>
      <c r="E73" s="43" t="s">
        <v>18</v>
      </c>
      <c r="F73" s="43" t="s">
        <v>18</v>
      </c>
      <c r="G73" s="43" t="s">
        <v>18</v>
      </c>
      <c r="H73" s="43" t="s">
        <v>18</v>
      </c>
      <c r="I73" s="43" t="s">
        <v>18</v>
      </c>
      <c r="J73" s="43" t="s">
        <v>18</v>
      </c>
      <c r="K73" s="48">
        <v>0</v>
      </c>
      <c r="L73" s="48">
        <v>0</v>
      </c>
      <c r="M73" s="48">
        <v>0</v>
      </c>
      <c r="N73" s="48">
        <v>0</v>
      </c>
      <c r="O73" s="48">
        <v>0</v>
      </c>
      <c r="P73" s="48">
        <v>0</v>
      </c>
      <c r="Q73" s="43" t="s">
        <v>18</v>
      </c>
      <c r="R73" s="43" t="s">
        <v>18</v>
      </c>
    </row>
    <row r="74" spans="1:18" ht="34.5" customHeight="1" thickBot="1" thickTop="1">
      <c r="A74" s="15" t="s">
        <v>70</v>
      </c>
      <c r="B74" s="10">
        <v>3132</v>
      </c>
      <c r="C74" s="27">
        <v>510</v>
      </c>
      <c r="D74" s="48">
        <v>0</v>
      </c>
      <c r="E74" s="43" t="s">
        <v>18</v>
      </c>
      <c r="F74" s="43" t="s">
        <v>18</v>
      </c>
      <c r="G74" s="43" t="s">
        <v>18</v>
      </c>
      <c r="H74" s="43" t="s">
        <v>18</v>
      </c>
      <c r="I74" s="43" t="s">
        <v>18</v>
      </c>
      <c r="J74" s="43" t="s">
        <v>18</v>
      </c>
      <c r="K74" s="48">
        <v>0</v>
      </c>
      <c r="L74" s="48">
        <v>0</v>
      </c>
      <c r="M74" s="48">
        <v>0</v>
      </c>
      <c r="N74" s="48">
        <v>0</v>
      </c>
      <c r="O74" s="48">
        <v>0</v>
      </c>
      <c r="P74" s="48">
        <v>0</v>
      </c>
      <c r="Q74" s="43" t="s">
        <v>18</v>
      </c>
      <c r="R74" s="43" t="s">
        <v>18</v>
      </c>
    </row>
    <row r="75" spans="1:18" ht="30" customHeight="1" thickBot="1" thickTop="1">
      <c r="A75" s="12" t="s">
        <v>71</v>
      </c>
      <c r="B75" s="13">
        <v>3140</v>
      </c>
      <c r="C75" s="47">
        <v>520</v>
      </c>
      <c r="D75" s="14">
        <f>SUM(D76:D78)</f>
        <v>0</v>
      </c>
      <c r="E75" s="43" t="s">
        <v>18</v>
      </c>
      <c r="F75" s="43" t="s">
        <v>18</v>
      </c>
      <c r="G75" s="43" t="s">
        <v>18</v>
      </c>
      <c r="H75" s="43" t="s">
        <v>18</v>
      </c>
      <c r="I75" s="43" t="s">
        <v>18</v>
      </c>
      <c r="J75" s="43" t="s">
        <v>18</v>
      </c>
      <c r="K75" s="14">
        <f aca="true" t="shared" si="14" ref="K75:P75">SUM(K76:K78)</f>
        <v>0</v>
      </c>
      <c r="L75" s="14">
        <f t="shared" si="14"/>
        <v>0</v>
      </c>
      <c r="M75" s="14">
        <f t="shared" si="14"/>
        <v>0</v>
      </c>
      <c r="N75" s="14">
        <f t="shared" si="14"/>
        <v>0</v>
      </c>
      <c r="O75" s="14">
        <f t="shared" si="14"/>
        <v>0</v>
      </c>
      <c r="P75" s="14">
        <f t="shared" si="14"/>
        <v>0</v>
      </c>
      <c r="Q75" s="43" t="s">
        <v>18</v>
      </c>
      <c r="R75" s="43" t="s">
        <v>18</v>
      </c>
    </row>
    <row r="76" spans="1:18" ht="43.5" customHeight="1" thickBot="1" thickTop="1">
      <c r="A76" s="20" t="s">
        <v>72</v>
      </c>
      <c r="B76" s="10">
        <v>3141</v>
      </c>
      <c r="C76" s="27">
        <v>530</v>
      </c>
      <c r="D76" s="48">
        <v>0</v>
      </c>
      <c r="E76" s="43" t="s">
        <v>18</v>
      </c>
      <c r="F76" s="43" t="s">
        <v>18</v>
      </c>
      <c r="G76" s="43" t="s">
        <v>18</v>
      </c>
      <c r="H76" s="43" t="s">
        <v>18</v>
      </c>
      <c r="I76" s="43" t="s">
        <v>18</v>
      </c>
      <c r="J76" s="43" t="s">
        <v>18</v>
      </c>
      <c r="K76" s="48">
        <v>0</v>
      </c>
      <c r="L76" s="48">
        <v>0</v>
      </c>
      <c r="M76" s="48">
        <v>0</v>
      </c>
      <c r="N76" s="48">
        <v>0</v>
      </c>
      <c r="O76" s="48">
        <v>0</v>
      </c>
      <c r="P76" s="48">
        <v>0</v>
      </c>
      <c r="Q76" s="43" t="s">
        <v>18</v>
      </c>
      <c r="R76" s="43" t="s">
        <v>18</v>
      </c>
    </row>
    <row r="77" spans="1:18" ht="41.25" customHeight="1" thickBot="1" thickTop="1">
      <c r="A77" s="20" t="s">
        <v>73</v>
      </c>
      <c r="B77" s="10">
        <v>3142</v>
      </c>
      <c r="C77" s="27">
        <v>540</v>
      </c>
      <c r="D77" s="48">
        <v>0</v>
      </c>
      <c r="E77" s="43" t="s">
        <v>18</v>
      </c>
      <c r="F77" s="43" t="s">
        <v>18</v>
      </c>
      <c r="G77" s="43" t="s">
        <v>18</v>
      </c>
      <c r="H77" s="43" t="s">
        <v>18</v>
      </c>
      <c r="I77" s="43" t="s">
        <v>18</v>
      </c>
      <c r="J77" s="43" t="s">
        <v>18</v>
      </c>
      <c r="K77" s="48">
        <v>0</v>
      </c>
      <c r="L77" s="48">
        <v>0</v>
      </c>
      <c r="M77" s="48">
        <v>0</v>
      </c>
      <c r="N77" s="48">
        <v>0</v>
      </c>
      <c r="O77" s="48">
        <v>0</v>
      </c>
      <c r="P77" s="48">
        <v>0</v>
      </c>
      <c r="Q77" s="43" t="s">
        <v>18</v>
      </c>
      <c r="R77" s="43" t="s">
        <v>18</v>
      </c>
    </row>
    <row r="78" spans="1:18" ht="45.75" customHeight="1" thickBot="1" thickTop="1">
      <c r="A78" s="20" t="s">
        <v>74</v>
      </c>
      <c r="B78" s="10">
        <v>3143</v>
      </c>
      <c r="C78" s="27">
        <v>550</v>
      </c>
      <c r="D78" s="48">
        <v>0</v>
      </c>
      <c r="E78" s="43" t="s">
        <v>18</v>
      </c>
      <c r="F78" s="43" t="s">
        <v>18</v>
      </c>
      <c r="G78" s="43" t="s">
        <v>18</v>
      </c>
      <c r="H78" s="43" t="s">
        <v>18</v>
      </c>
      <c r="I78" s="43" t="s">
        <v>18</v>
      </c>
      <c r="J78" s="43" t="s">
        <v>18</v>
      </c>
      <c r="K78" s="48">
        <v>0</v>
      </c>
      <c r="L78" s="48">
        <v>0</v>
      </c>
      <c r="M78" s="48">
        <v>0</v>
      </c>
      <c r="N78" s="48">
        <v>0</v>
      </c>
      <c r="O78" s="48">
        <v>0</v>
      </c>
      <c r="P78" s="48">
        <v>0</v>
      </c>
      <c r="Q78" s="43" t="s">
        <v>18</v>
      </c>
      <c r="R78" s="43" t="s">
        <v>18</v>
      </c>
    </row>
    <row r="79" spans="1:18" ht="32.25" customHeight="1" thickBot="1" thickTop="1">
      <c r="A79" s="12" t="s">
        <v>75</v>
      </c>
      <c r="B79" s="13">
        <v>3150</v>
      </c>
      <c r="C79" s="47">
        <v>560</v>
      </c>
      <c r="D79" s="50">
        <v>0</v>
      </c>
      <c r="E79" s="43" t="s">
        <v>18</v>
      </c>
      <c r="F79" s="43" t="s">
        <v>18</v>
      </c>
      <c r="G79" s="43" t="s">
        <v>18</v>
      </c>
      <c r="H79" s="43" t="s">
        <v>18</v>
      </c>
      <c r="I79" s="43" t="s">
        <v>18</v>
      </c>
      <c r="J79" s="43" t="s">
        <v>18</v>
      </c>
      <c r="K79" s="50">
        <v>0</v>
      </c>
      <c r="L79" s="50">
        <v>0</v>
      </c>
      <c r="M79" s="50">
        <v>0</v>
      </c>
      <c r="N79" s="50">
        <v>0</v>
      </c>
      <c r="O79" s="50">
        <v>0</v>
      </c>
      <c r="P79" s="50">
        <v>0</v>
      </c>
      <c r="Q79" s="43" t="s">
        <v>18</v>
      </c>
      <c r="R79" s="43" t="s">
        <v>18</v>
      </c>
    </row>
    <row r="80" spans="1:18" ht="40.5" customHeight="1" thickBot="1" thickTop="1">
      <c r="A80" s="12" t="s">
        <v>76</v>
      </c>
      <c r="B80" s="13">
        <v>3160</v>
      </c>
      <c r="C80" s="47">
        <v>570</v>
      </c>
      <c r="D80" s="50">
        <v>0</v>
      </c>
      <c r="E80" s="43" t="s">
        <v>18</v>
      </c>
      <c r="F80" s="43" t="s">
        <v>18</v>
      </c>
      <c r="G80" s="43" t="s">
        <v>18</v>
      </c>
      <c r="H80" s="43" t="s">
        <v>18</v>
      </c>
      <c r="I80" s="43" t="s">
        <v>18</v>
      </c>
      <c r="J80" s="43" t="s">
        <v>18</v>
      </c>
      <c r="K80" s="50">
        <v>0</v>
      </c>
      <c r="L80" s="50">
        <v>0</v>
      </c>
      <c r="M80" s="50">
        <v>0</v>
      </c>
      <c r="N80" s="50">
        <v>0</v>
      </c>
      <c r="O80" s="50">
        <v>0</v>
      </c>
      <c r="P80" s="50">
        <v>0</v>
      </c>
      <c r="Q80" s="43" t="s">
        <v>18</v>
      </c>
      <c r="R80" s="43" t="s">
        <v>18</v>
      </c>
    </row>
    <row r="81" spans="1:18" ht="23.25" customHeight="1" thickBot="1" thickTop="1">
      <c r="A81" s="11" t="s">
        <v>77</v>
      </c>
      <c r="B81" s="8">
        <v>3200</v>
      </c>
      <c r="C81" s="40">
        <v>580</v>
      </c>
      <c r="D81" s="9">
        <f>SUM(D82:D85)</f>
        <v>0</v>
      </c>
      <c r="E81" s="43" t="s">
        <v>18</v>
      </c>
      <c r="F81" s="43" t="s">
        <v>18</v>
      </c>
      <c r="G81" s="43" t="s">
        <v>18</v>
      </c>
      <c r="H81" s="43" t="s">
        <v>18</v>
      </c>
      <c r="I81" s="43" t="s">
        <v>18</v>
      </c>
      <c r="J81" s="43" t="s">
        <v>18</v>
      </c>
      <c r="K81" s="9">
        <f aca="true" t="shared" si="15" ref="K81:P81">SUM(K82:K85)</f>
        <v>0</v>
      </c>
      <c r="L81" s="9">
        <f t="shared" si="15"/>
        <v>0</v>
      </c>
      <c r="M81" s="9">
        <f t="shared" si="15"/>
        <v>0</v>
      </c>
      <c r="N81" s="9">
        <f t="shared" si="15"/>
        <v>0</v>
      </c>
      <c r="O81" s="9">
        <f t="shared" si="15"/>
        <v>0</v>
      </c>
      <c r="P81" s="9">
        <f t="shared" si="15"/>
        <v>0</v>
      </c>
      <c r="Q81" s="43" t="s">
        <v>18</v>
      </c>
      <c r="R81" s="43" t="s">
        <v>18</v>
      </c>
    </row>
    <row r="82" spans="1:18" ht="54.75" customHeight="1" thickBot="1" thickTop="1">
      <c r="A82" s="16" t="s">
        <v>78</v>
      </c>
      <c r="B82" s="13">
        <v>3210</v>
      </c>
      <c r="C82" s="47">
        <v>590</v>
      </c>
      <c r="D82" s="50">
        <v>0</v>
      </c>
      <c r="E82" s="43" t="s">
        <v>18</v>
      </c>
      <c r="F82" s="43" t="s">
        <v>18</v>
      </c>
      <c r="G82" s="43" t="s">
        <v>18</v>
      </c>
      <c r="H82" s="43" t="s">
        <v>18</v>
      </c>
      <c r="I82" s="43" t="s">
        <v>18</v>
      </c>
      <c r="J82" s="43" t="s">
        <v>18</v>
      </c>
      <c r="K82" s="50">
        <v>0</v>
      </c>
      <c r="L82" s="50">
        <v>0</v>
      </c>
      <c r="M82" s="50">
        <v>0</v>
      </c>
      <c r="N82" s="50">
        <v>0</v>
      </c>
      <c r="O82" s="50">
        <v>0</v>
      </c>
      <c r="P82" s="50">
        <v>0</v>
      </c>
      <c r="Q82" s="43" t="s">
        <v>18</v>
      </c>
      <c r="R82" s="43" t="s">
        <v>18</v>
      </c>
    </row>
    <row r="83" spans="1:18" ht="48" customHeight="1" thickBot="1" thickTop="1">
      <c r="A83" s="16" t="s">
        <v>79</v>
      </c>
      <c r="B83" s="13">
        <v>3220</v>
      </c>
      <c r="C83" s="47">
        <v>600</v>
      </c>
      <c r="D83" s="50">
        <v>0</v>
      </c>
      <c r="E83" s="43" t="s">
        <v>18</v>
      </c>
      <c r="F83" s="43" t="s">
        <v>18</v>
      </c>
      <c r="G83" s="43" t="s">
        <v>18</v>
      </c>
      <c r="H83" s="43" t="s">
        <v>18</v>
      </c>
      <c r="I83" s="43" t="s">
        <v>18</v>
      </c>
      <c r="J83" s="43" t="s">
        <v>18</v>
      </c>
      <c r="K83" s="50">
        <v>0</v>
      </c>
      <c r="L83" s="50">
        <v>0</v>
      </c>
      <c r="M83" s="50">
        <v>0</v>
      </c>
      <c r="N83" s="50">
        <v>0</v>
      </c>
      <c r="O83" s="50">
        <v>0</v>
      </c>
      <c r="P83" s="50">
        <v>0</v>
      </c>
      <c r="Q83" s="43" t="s">
        <v>18</v>
      </c>
      <c r="R83" s="43" t="s">
        <v>18</v>
      </c>
    </row>
    <row r="84" spans="1:18" ht="60" customHeight="1" thickBot="1" thickTop="1">
      <c r="A84" s="12" t="s">
        <v>80</v>
      </c>
      <c r="B84" s="13">
        <v>3230</v>
      </c>
      <c r="C84" s="47">
        <v>610</v>
      </c>
      <c r="D84" s="50">
        <v>0</v>
      </c>
      <c r="E84" s="43" t="s">
        <v>18</v>
      </c>
      <c r="F84" s="43" t="s">
        <v>18</v>
      </c>
      <c r="G84" s="43" t="s">
        <v>18</v>
      </c>
      <c r="H84" s="43" t="s">
        <v>18</v>
      </c>
      <c r="I84" s="43" t="s">
        <v>18</v>
      </c>
      <c r="J84" s="43" t="s">
        <v>18</v>
      </c>
      <c r="K84" s="50">
        <v>0</v>
      </c>
      <c r="L84" s="50">
        <v>0</v>
      </c>
      <c r="M84" s="50">
        <v>0</v>
      </c>
      <c r="N84" s="50">
        <v>0</v>
      </c>
      <c r="O84" s="50">
        <v>0</v>
      </c>
      <c r="P84" s="50">
        <v>0</v>
      </c>
      <c r="Q84" s="43" t="s">
        <v>18</v>
      </c>
      <c r="R84" s="43" t="s">
        <v>18</v>
      </c>
    </row>
    <row r="85" spans="1:18" ht="28.5" customHeight="1" thickBot="1" thickTop="1">
      <c r="A85" s="16" t="s">
        <v>81</v>
      </c>
      <c r="B85" s="13">
        <v>3240</v>
      </c>
      <c r="C85" s="47">
        <v>620</v>
      </c>
      <c r="D85" s="50">
        <v>0</v>
      </c>
      <c r="E85" s="43" t="s">
        <v>18</v>
      </c>
      <c r="F85" s="43" t="s">
        <v>18</v>
      </c>
      <c r="G85" s="43" t="s">
        <v>18</v>
      </c>
      <c r="H85" s="43" t="s">
        <v>18</v>
      </c>
      <c r="I85" s="43" t="s">
        <v>18</v>
      </c>
      <c r="J85" s="43" t="s">
        <v>18</v>
      </c>
      <c r="K85" s="50">
        <v>0</v>
      </c>
      <c r="L85" s="50">
        <v>0</v>
      </c>
      <c r="M85" s="50">
        <v>0</v>
      </c>
      <c r="N85" s="50">
        <v>0</v>
      </c>
      <c r="O85" s="50">
        <v>0</v>
      </c>
      <c r="P85" s="50">
        <v>0</v>
      </c>
      <c r="Q85" s="43" t="s">
        <v>18</v>
      </c>
      <c r="R85" s="43" t="s">
        <v>18</v>
      </c>
    </row>
    <row r="86" spans="1:18" ht="34.5" thickTop="1">
      <c r="A86" s="21" t="s">
        <v>116</v>
      </c>
      <c r="B86" s="56">
        <v>3250</v>
      </c>
      <c r="C86" s="56">
        <v>610</v>
      </c>
      <c r="D86" s="57" t="s">
        <v>6</v>
      </c>
      <c r="E86" s="58" t="s">
        <v>18</v>
      </c>
      <c r="F86" s="58"/>
      <c r="G86" s="58" t="s">
        <v>18</v>
      </c>
      <c r="H86" s="58" t="s">
        <v>18</v>
      </c>
      <c r="I86" s="58" t="s">
        <v>18</v>
      </c>
      <c r="J86" s="58" t="s">
        <v>18</v>
      </c>
      <c r="K86" s="57" t="s">
        <v>6</v>
      </c>
      <c r="L86" s="57"/>
      <c r="M86" s="57"/>
      <c r="N86" s="57" t="s">
        <v>6</v>
      </c>
      <c r="O86" s="57" t="s">
        <v>6</v>
      </c>
      <c r="P86" s="57" t="s">
        <v>6</v>
      </c>
      <c r="Q86" s="57"/>
      <c r="R86" s="58" t="s">
        <v>18</v>
      </c>
    </row>
    <row r="87" spans="1:18" ht="26.25" customHeight="1">
      <c r="A87" s="59" t="s">
        <v>82</v>
      </c>
      <c r="B87" s="60">
        <v>4100</v>
      </c>
      <c r="C87" s="60">
        <v>620</v>
      </c>
      <c r="D87" s="58" t="s">
        <v>18</v>
      </c>
      <c r="E87" s="58" t="s">
        <v>18</v>
      </c>
      <c r="F87" s="58"/>
      <c r="G87" s="58" t="s">
        <v>18</v>
      </c>
      <c r="H87" s="58" t="s">
        <v>18</v>
      </c>
      <c r="I87" s="58" t="s">
        <v>18</v>
      </c>
      <c r="J87" s="58" t="s">
        <v>18</v>
      </c>
      <c r="K87" s="58" t="s">
        <v>18</v>
      </c>
      <c r="L87" s="58"/>
      <c r="M87" s="58"/>
      <c r="N87" s="58" t="s">
        <v>18</v>
      </c>
      <c r="O87" s="58" t="s">
        <v>18</v>
      </c>
      <c r="P87" s="58" t="s">
        <v>18</v>
      </c>
      <c r="Q87" s="58"/>
      <c r="R87" s="58" t="s">
        <v>18</v>
      </c>
    </row>
    <row r="88" spans="1:18" ht="22.5">
      <c r="A88" s="21" t="s">
        <v>83</v>
      </c>
      <c r="B88" s="56">
        <v>4110</v>
      </c>
      <c r="C88" s="60">
        <v>630</v>
      </c>
      <c r="D88" s="58" t="s">
        <v>18</v>
      </c>
      <c r="E88" s="58" t="s">
        <v>18</v>
      </c>
      <c r="F88" s="58"/>
      <c r="G88" s="58" t="s">
        <v>18</v>
      </c>
      <c r="H88" s="58" t="s">
        <v>18</v>
      </c>
      <c r="I88" s="58" t="s">
        <v>18</v>
      </c>
      <c r="J88" s="58" t="s">
        <v>18</v>
      </c>
      <c r="K88" s="58" t="s">
        <v>18</v>
      </c>
      <c r="L88" s="58"/>
      <c r="M88" s="58"/>
      <c r="N88" s="58" t="s">
        <v>18</v>
      </c>
      <c r="O88" s="58" t="s">
        <v>18</v>
      </c>
      <c r="P88" s="58" t="s">
        <v>18</v>
      </c>
      <c r="Q88" s="58"/>
      <c r="R88" s="58" t="s">
        <v>18</v>
      </c>
    </row>
    <row r="89" spans="1:18" ht="39.75" customHeight="1">
      <c r="A89" s="61" t="s">
        <v>84</v>
      </c>
      <c r="B89" s="62">
        <v>4111</v>
      </c>
      <c r="C89" s="60">
        <v>640</v>
      </c>
      <c r="D89" s="58" t="s">
        <v>18</v>
      </c>
      <c r="E89" s="58" t="s">
        <v>18</v>
      </c>
      <c r="F89" s="58"/>
      <c r="G89" s="58" t="s">
        <v>18</v>
      </c>
      <c r="H89" s="58" t="s">
        <v>18</v>
      </c>
      <c r="I89" s="58" t="s">
        <v>18</v>
      </c>
      <c r="J89" s="58" t="s">
        <v>18</v>
      </c>
      <c r="K89" s="58" t="s">
        <v>18</v>
      </c>
      <c r="L89" s="58"/>
      <c r="M89" s="58"/>
      <c r="N89" s="58" t="s">
        <v>18</v>
      </c>
      <c r="O89" s="58" t="s">
        <v>18</v>
      </c>
      <c r="P89" s="58" t="s">
        <v>18</v>
      </c>
      <c r="Q89" s="58"/>
      <c r="R89" s="58" t="s">
        <v>18</v>
      </c>
    </row>
    <row r="90" spans="1:18" ht="43.5" customHeight="1">
      <c r="A90" s="61" t="s">
        <v>85</v>
      </c>
      <c r="B90" s="62">
        <v>4112</v>
      </c>
      <c r="C90" s="60">
        <v>650</v>
      </c>
      <c r="D90" s="58" t="s">
        <v>18</v>
      </c>
      <c r="E90" s="58" t="s">
        <v>18</v>
      </c>
      <c r="F90" s="58"/>
      <c r="G90" s="58" t="s">
        <v>18</v>
      </c>
      <c r="H90" s="58" t="s">
        <v>18</v>
      </c>
      <c r="I90" s="58" t="s">
        <v>18</v>
      </c>
      <c r="J90" s="58" t="s">
        <v>18</v>
      </c>
      <c r="K90" s="58" t="s">
        <v>18</v>
      </c>
      <c r="L90" s="58"/>
      <c r="M90" s="58"/>
      <c r="N90" s="58" t="s">
        <v>18</v>
      </c>
      <c r="O90" s="58" t="s">
        <v>18</v>
      </c>
      <c r="P90" s="58" t="s">
        <v>18</v>
      </c>
      <c r="Q90" s="58"/>
      <c r="R90" s="58" t="s">
        <v>18</v>
      </c>
    </row>
    <row r="91" spans="1:18" ht="32.25" customHeight="1">
      <c r="A91" s="63" t="s">
        <v>86</v>
      </c>
      <c r="B91" s="62">
        <v>4113</v>
      </c>
      <c r="C91" s="60">
        <v>660</v>
      </c>
      <c r="D91" s="58" t="s">
        <v>18</v>
      </c>
      <c r="E91" s="58" t="s">
        <v>18</v>
      </c>
      <c r="F91" s="58"/>
      <c r="G91" s="58" t="s">
        <v>18</v>
      </c>
      <c r="H91" s="58" t="s">
        <v>18</v>
      </c>
      <c r="I91" s="58" t="s">
        <v>18</v>
      </c>
      <c r="J91" s="58" t="s">
        <v>18</v>
      </c>
      <c r="K91" s="58" t="s">
        <v>18</v>
      </c>
      <c r="L91" s="58"/>
      <c r="M91" s="58"/>
      <c r="N91" s="58" t="s">
        <v>18</v>
      </c>
      <c r="O91" s="58" t="s">
        <v>18</v>
      </c>
      <c r="P91" s="58" t="s">
        <v>18</v>
      </c>
      <c r="Q91" s="58"/>
      <c r="R91" s="58" t="s">
        <v>18</v>
      </c>
    </row>
    <row r="92" spans="1:18" ht="26.25" customHeight="1">
      <c r="A92" s="21" t="s">
        <v>117</v>
      </c>
      <c r="B92" s="56">
        <v>4120</v>
      </c>
      <c r="C92" s="60">
        <v>670</v>
      </c>
      <c r="D92" s="58" t="s">
        <v>18</v>
      </c>
      <c r="E92" s="58" t="s">
        <v>18</v>
      </c>
      <c r="F92" s="58"/>
      <c r="G92" s="58" t="s">
        <v>18</v>
      </c>
      <c r="H92" s="58" t="s">
        <v>18</v>
      </c>
      <c r="I92" s="58" t="s">
        <v>18</v>
      </c>
      <c r="J92" s="58" t="s">
        <v>18</v>
      </c>
      <c r="K92" s="58" t="s">
        <v>18</v>
      </c>
      <c r="L92" s="58"/>
      <c r="M92" s="58"/>
      <c r="N92" s="58" t="s">
        <v>18</v>
      </c>
      <c r="O92" s="58" t="s">
        <v>18</v>
      </c>
      <c r="P92" s="58" t="s">
        <v>18</v>
      </c>
      <c r="Q92" s="58"/>
      <c r="R92" s="58" t="s">
        <v>18</v>
      </c>
    </row>
    <row r="93" spans="1:18" ht="39" customHeight="1">
      <c r="A93" s="64" t="s">
        <v>118</v>
      </c>
      <c r="B93" s="62">
        <v>4121</v>
      </c>
      <c r="C93" s="60">
        <v>680</v>
      </c>
      <c r="D93" s="58" t="s">
        <v>18</v>
      </c>
      <c r="E93" s="58" t="s">
        <v>18</v>
      </c>
      <c r="F93" s="58"/>
      <c r="G93" s="58" t="s">
        <v>18</v>
      </c>
      <c r="H93" s="58" t="s">
        <v>18</v>
      </c>
      <c r="I93" s="58" t="s">
        <v>18</v>
      </c>
      <c r="J93" s="58" t="s">
        <v>18</v>
      </c>
      <c r="K93" s="58" t="s">
        <v>18</v>
      </c>
      <c r="L93" s="58"/>
      <c r="M93" s="58"/>
      <c r="N93" s="58" t="s">
        <v>18</v>
      </c>
      <c r="O93" s="58" t="s">
        <v>18</v>
      </c>
      <c r="P93" s="58" t="s">
        <v>18</v>
      </c>
      <c r="Q93" s="58"/>
      <c r="R93" s="58" t="s">
        <v>18</v>
      </c>
    </row>
    <row r="94" spans="1:18" ht="40.5" customHeight="1">
      <c r="A94" s="64" t="s">
        <v>119</v>
      </c>
      <c r="B94" s="62">
        <v>4122</v>
      </c>
      <c r="C94" s="60">
        <v>690</v>
      </c>
      <c r="D94" s="58" t="s">
        <v>18</v>
      </c>
      <c r="E94" s="58" t="s">
        <v>18</v>
      </c>
      <c r="F94" s="58"/>
      <c r="G94" s="58" t="s">
        <v>18</v>
      </c>
      <c r="H94" s="58" t="s">
        <v>18</v>
      </c>
      <c r="I94" s="58" t="s">
        <v>18</v>
      </c>
      <c r="J94" s="58" t="s">
        <v>18</v>
      </c>
      <c r="K94" s="58" t="s">
        <v>18</v>
      </c>
      <c r="L94" s="58"/>
      <c r="M94" s="58"/>
      <c r="N94" s="58" t="s">
        <v>18</v>
      </c>
      <c r="O94" s="58" t="s">
        <v>18</v>
      </c>
      <c r="P94" s="58" t="s">
        <v>18</v>
      </c>
      <c r="Q94" s="58"/>
      <c r="R94" s="58" t="s">
        <v>18</v>
      </c>
    </row>
    <row r="95" spans="1:18" ht="30" customHeight="1">
      <c r="A95" s="61" t="s">
        <v>120</v>
      </c>
      <c r="B95" s="62">
        <v>4123</v>
      </c>
      <c r="C95" s="60">
        <v>700</v>
      </c>
      <c r="D95" s="58" t="s">
        <v>18</v>
      </c>
      <c r="E95" s="58" t="s">
        <v>18</v>
      </c>
      <c r="F95" s="58"/>
      <c r="G95" s="58" t="s">
        <v>18</v>
      </c>
      <c r="H95" s="58" t="s">
        <v>18</v>
      </c>
      <c r="I95" s="58" t="s">
        <v>18</v>
      </c>
      <c r="J95" s="58" t="s">
        <v>18</v>
      </c>
      <c r="K95" s="58" t="s">
        <v>18</v>
      </c>
      <c r="L95" s="58"/>
      <c r="M95" s="58"/>
      <c r="N95" s="58" t="s">
        <v>18</v>
      </c>
      <c r="O95" s="58" t="s">
        <v>18</v>
      </c>
      <c r="P95" s="58" t="s">
        <v>18</v>
      </c>
      <c r="Q95" s="58"/>
      <c r="R95" s="58" t="s">
        <v>18</v>
      </c>
    </row>
    <row r="96" spans="1:18" ht="21" customHeight="1">
      <c r="A96" s="59" t="s">
        <v>87</v>
      </c>
      <c r="B96" s="60">
        <v>4200</v>
      </c>
      <c r="C96" s="60">
        <v>710</v>
      </c>
      <c r="D96" s="58" t="s">
        <v>18</v>
      </c>
      <c r="E96" s="58" t="s">
        <v>18</v>
      </c>
      <c r="F96" s="58"/>
      <c r="G96" s="58" t="s">
        <v>18</v>
      </c>
      <c r="H96" s="58" t="s">
        <v>18</v>
      </c>
      <c r="I96" s="58" t="s">
        <v>18</v>
      </c>
      <c r="J96" s="58" t="s">
        <v>18</v>
      </c>
      <c r="K96" s="58" t="s">
        <v>18</v>
      </c>
      <c r="L96" s="58"/>
      <c r="M96" s="58"/>
      <c r="N96" s="58" t="s">
        <v>18</v>
      </c>
      <c r="O96" s="58" t="s">
        <v>18</v>
      </c>
      <c r="P96" s="58" t="s">
        <v>18</v>
      </c>
      <c r="Q96" s="58"/>
      <c r="R96" s="58" t="s">
        <v>18</v>
      </c>
    </row>
    <row r="97" spans="1:18" ht="29.25" customHeight="1">
      <c r="A97" s="21" t="s">
        <v>88</v>
      </c>
      <c r="B97" s="56">
        <v>4210</v>
      </c>
      <c r="C97" s="60">
        <v>720</v>
      </c>
      <c r="D97" s="65" t="s">
        <v>18</v>
      </c>
      <c r="E97" s="65" t="s">
        <v>18</v>
      </c>
      <c r="F97" s="65"/>
      <c r="G97" s="58" t="s">
        <v>18</v>
      </c>
      <c r="H97" s="58" t="s">
        <v>18</v>
      </c>
      <c r="I97" s="58" t="s">
        <v>18</v>
      </c>
      <c r="J97" s="58" t="s">
        <v>18</v>
      </c>
      <c r="K97" s="58" t="s">
        <v>18</v>
      </c>
      <c r="L97" s="58"/>
      <c r="M97" s="58"/>
      <c r="N97" s="58" t="s">
        <v>18</v>
      </c>
      <c r="O97" s="58" t="s">
        <v>18</v>
      </c>
      <c r="P97" s="58" t="s">
        <v>18</v>
      </c>
      <c r="Q97" s="58"/>
      <c r="R97" s="58" t="s">
        <v>18</v>
      </c>
    </row>
    <row r="98" spans="1:18" ht="26.25" customHeight="1">
      <c r="A98" s="21" t="s">
        <v>121</v>
      </c>
      <c r="B98" s="56">
        <v>4220</v>
      </c>
      <c r="C98" s="60">
        <v>730</v>
      </c>
      <c r="D98" s="58" t="s">
        <v>18</v>
      </c>
      <c r="E98" s="58" t="s">
        <v>18</v>
      </c>
      <c r="F98" s="66"/>
      <c r="G98" s="66" t="s">
        <v>18</v>
      </c>
      <c r="H98" s="58" t="s">
        <v>18</v>
      </c>
      <c r="I98" s="58" t="s">
        <v>18</v>
      </c>
      <c r="J98" s="58" t="s">
        <v>18</v>
      </c>
      <c r="K98" s="58" t="s">
        <v>18</v>
      </c>
      <c r="L98" s="58"/>
      <c r="M98" s="58"/>
      <c r="N98" s="58" t="s">
        <v>18</v>
      </c>
      <c r="O98" s="58" t="s">
        <v>18</v>
      </c>
      <c r="P98" s="58" t="s">
        <v>18</v>
      </c>
      <c r="Q98" s="58"/>
      <c r="R98" s="58" t="s">
        <v>18</v>
      </c>
    </row>
    <row r="99" spans="1:18" ht="12.75">
      <c r="A99" s="67"/>
      <c r="B99" s="68"/>
      <c r="C99" s="69"/>
      <c r="D99" s="70"/>
      <c r="E99" s="70"/>
      <c r="F99" s="70"/>
      <c r="G99" s="22"/>
      <c r="H99" s="22"/>
      <c r="I99" s="22"/>
      <c r="J99" s="22"/>
      <c r="K99" s="71"/>
      <c r="L99" s="71"/>
      <c r="M99" s="71"/>
      <c r="N99" s="71"/>
      <c r="O99" s="71"/>
      <c r="P99" s="71"/>
      <c r="Q99" s="71"/>
      <c r="R99" s="71"/>
    </row>
    <row r="100" spans="1:18" ht="15">
      <c r="A100" s="72" t="str">
        <f>'[1]ЗАПОЛНИТЬ'!F30</f>
        <v>Керівник </v>
      </c>
      <c r="B100" s="22"/>
      <c r="C100" s="23"/>
      <c r="D100" s="71"/>
      <c r="E100" s="71"/>
      <c r="F100" s="71"/>
      <c r="G100" s="71"/>
      <c r="H100" s="96" t="str">
        <f>'[1]ЗАПОЛНИТЬ'!F26</f>
        <v>Т.В.Дяченко</v>
      </c>
      <c r="I100" s="96"/>
      <c r="J100" s="96"/>
      <c r="K100" s="22"/>
      <c r="L100" s="22"/>
      <c r="M100" s="22"/>
      <c r="N100" s="22"/>
      <c r="O100" s="22"/>
      <c r="P100" s="22"/>
      <c r="Q100" s="22"/>
      <c r="R100" s="22"/>
    </row>
    <row r="101" spans="1:18" ht="14.25">
      <c r="A101" s="72"/>
      <c r="B101" s="22"/>
      <c r="C101" s="23"/>
      <c r="D101" s="29" t="s">
        <v>89</v>
      </c>
      <c r="E101" s="29"/>
      <c r="F101" s="73"/>
      <c r="G101" s="22"/>
      <c r="H101" s="76" t="s">
        <v>90</v>
      </c>
      <c r="I101" s="76"/>
      <c r="J101" s="76"/>
      <c r="K101" s="22"/>
      <c r="L101" s="22"/>
      <c r="M101" s="22"/>
      <c r="N101" s="22"/>
      <c r="O101" s="22"/>
      <c r="P101" s="22"/>
      <c r="Q101" s="22"/>
      <c r="R101" s="22"/>
    </row>
    <row r="102" spans="1:18" ht="15">
      <c r="A102" s="72" t="str">
        <f>'[1]ЗАПОЛНИТЬ'!F31</f>
        <v>Головний бухгалтер</v>
      </c>
      <c r="B102" s="22"/>
      <c r="C102" s="1"/>
      <c r="D102" s="30"/>
      <c r="E102" s="30"/>
      <c r="F102" s="74"/>
      <c r="G102" s="22"/>
      <c r="H102" s="77" t="str">
        <f>'[1]ЗАПОЛНИТЬ'!F28</f>
        <v>О.В.Качанова</v>
      </c>
      <c r="I102" s="77"/>
      <c r="J102" s="77"/>
      <c r="K102" s="22"/>
      <c r="L102" s="22"/>
      <c r="M102" s="22"/>
      <c r="N102" s="22"/>
      <c r="O102" s="22"/>
      <c r="P102" s="22"/>
      <c r="Q102" s="22"/>
      <c r="R102" s="22"/>
    </row>
    <row r="103" spans="1:18" ht="15">
      <c r="A103" s="75" t="str">
        <f>'[1]ЗАПОЛНИТЬ'!C19</f>
        <v>"13" січня 2017 року</v>
      </c>
      <c r="B103" s="22"/>
      <c r="C103" s="1"/>
      <c r="D103" s="29" t="s">
        <v>89</v>
      </c>
      <c r="E103" s="74"/>
      <c r="F103" s="74"/>
      <c r="G103" s="22"/>
      <c r="H103" s="76" t="s">
        <v>90</v>
      </c>
      <c r="I103" s="76"/>
      <c r="J103" s="76"/>
      <c r="K103" s="22"/>
      <c r="L103" s="22"/>
      <c r="M103" s="22"/>
      <c r="N103" s="22"/>
      <c r="O103" s="22"/>
      <c r="P103" s="22"/>
      <c r="Q103" s="22"/>
      <c r="R103" s="22"/>
    </row>
    <row r="104" spans="1:18" ht="12.75">
      <c r="A104" s="24" t="s">
        <v>91</v>
      </c>
      <c r="B104" s="22"/>
      <c r="C104" s="22"/>
      <c r="D104" s="22"/>
      <c r="E104" s="29"/>
      <c r="F104" s="73"/>
      <c r="G104" s="22"/>
      <c r="H104" s="22"/>
      <c r="I104" s="22"/>
      <c r="J104" s="22"/>
      <c r="K104" s="22"/>
      <c r="L104" s="22"/>
      <c r="M104" s="22"/>
      <c r="N104" s="22"/>
      <c r="O104" s="22"/>
      <c r="P104" s="22"/>
      <c r="Q104" s="22"/>
      <c r="R104" s="22"/>
    </row>
    <row r="105" spans="1:18" ht="12.75">
      <c r="A105" s="22"/>
      <c r="B105" s="22"/>
      <c r="C105" s="22"/>
      <c r="D105" s="22"/>
      <c r="E105" s="22"/>
      <c r="F105" s="22"/>
      <c r="G105" s="22"/>
      <c r="H105" s="22"/>
      <c r="I105" s="22"/>
      <c r="J105" s="22"/>
      <c r="K105" s="22"/>
      <c r="L105" s="22"/>
      <c r="M105" s="22"/>
      <c r="N105" s="22"/>
      <c r="O105" s="22"/>
      <c r="P105" s="22"/>
      <c r="Q105" s="22"/>
      <c r="R105" s="22"/>
    </row>
    <row r="106" spans="1:18" ht="12.75">
      <c r="A106" s="22"/>
      <c r="B106" s="22"/>
      <c r="C106" s="22"/>
      <c r="D106" s="22"/>
      <c r="E106" s="22"/>
      <c r="F106" s="22"/>
      <c r="G106" s="22"/>
      <c r="H106" s="22"/>
      <c r="I106" s="22"/>
      <c r="J106" s="22"/>
      <c r="K106" s="22"/>
      <c r="L106" s="22"/>
      <c r="M106" s="22"/>
      <c r="N106" s="22"/>
      <c r="O106" s="22"/>
      <c r="P106" s="22"/>
      <c r="Q106" s="22"/>
      <c r="R106" s="22"/>
    </row>
  </sheetData>
  <mergeCells count="49">
    <mergeCell ref="H103:J103"/>
    <mergeCell ref="R20:R21"/>
    <mergeCell ref="H100:J100"/>
    <mergeCell ref="H101:J101"/>
    <mergeCell ref="H102:J102"/>
    <mergeCell ref="I18:I21"/>
    <mergeCell ref="J18:J21"/>
    <mergeCell ref="K18:N18"/>
    <mergeCell ref="O18:P18"/>
    <mergeCell ref="Q18:R19"/>
    <mergeCell ref="E19:E21"/>
    <mergeCell ref="F19:F21"/>
    <mergeCell ref="K19:K21"/>
    <mergeCell ref="L19:N19"/>
    <mergeCell ref="H18:H21"/>
    <mergeCell ref="O19:O21"/>
    <mergeCell ref="P19:P21"/>
    <mergeCell ref="L20:L21"/>
    <mergeCell ref="M20:N20"/>
    <mergeCell ref="Q20:Q21"/>
    <mergeCell ref="A15:D15"/>
    <mergeCell ref="E15:F15"/>
    <mergeCell ref="G15:R15"/>
    <mergeCell ref="A18:A21"/>
    <mergeCell ref="B18:B21"/>
    <mergeCell ref="C18:C21"/>
    <mergeCell ref="D18:D21"/>
    <mergeCell ref="E18:F18"/>
    <mergeCell ref="G18:G21"/>
    <mergeCell ref="A13:D13"/>
    <mergeCell ref="E13:F13"/>
    <mergeCell ref="G13:R13"/>
    <mergeCell ref="A14:D14"/>
    <mergeCell ref="E14:F14"/>
    <mergeCell ref="G14:R14"/>
    <mergeCell ref="B11:O11"/>
    <mergeCell ref="Q11:R11"/>
    <mergeCell ref="A12:D12"/>
    <mergeCell ref="E12:F12"/>
    <mergeCell ref="G12:O12"/>
    <mergeCell ref="Q8:R8"/>
    <mergeCell ref="B9:O9"/>
    <mergeCell ref="Q9:R9"/>
    <mergeCell ref="B10:O10"/>
    <mergeCell ref="Q10:R10"/>
    <mergeCell ref="M1:R2"/>
    <mergeCell ref="A3:R3"/>
    <mergeCell ref="A4:J4"/>
    <mergeCell ref="A6:R6"/>
  </mergeCells>
  <printOptions/>
  <pageMargins left="0.56" right="0.2" top="0.31" bottom="0.19" header="0.31" footer="0.19"/>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1</cp:lastModifiedBy>
  <cp:lastPrinted>2017-02-06T10:29:24Z</cp:lastPrinted>
  <dcterms:created xsi:type="dcterms:W3CDTF">1996-10-08T23:32:33Z</dcterms:created>
  <dcterms:modified xsi:type="dcterms:W3CDTF">2017-02-06T10:56:37Z</dcterms:modified>
  <cp:category/>
  <cp:version/>
  <cp:contentType/>
  <cp:contentStatus/>
</cp:coreProperties>
</file>